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2932" yWindow="-108" windowWidth="30936" windowHeight="16896"/>
  </bookViews>
  <sheets>
    <sheet name="Sheet1" sheetId="1" r:id="rId1"/>
  </sheets>
  <definedNames>
    <definedName name="_xlnm._FilterDatabase" localSheetId="0" hidden="1">Sheet1!$A$9:$K$75</definedName>
    <definedName name="_xlnm.Print_Area" localSheetId="0">Sheet1!$A$1:$K$75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0" i="1" l="1"/>
  <c r="H50" i="1"/>
  <c r="F50" i="1"/>
  <c r="J49" i="1"/>
  <c r="H49" i="1"/>
  <c r="F49" i="1"/>
  <c r="J48" i="1"/>
  <c r="H48" i="1"/>
  <c r="F48" i="1"/>
  <c r="J47" i="1"/>
  <c r="H47" i="1"/>
  <c r="F47" i="1"/>
  <c r="J46" i="1"/>
  <c r="H46" i="1"/>
  <c r="F46" i="1"/>
  <c r="J25" i="1"/>
  <c r="H25" i="1"/>
  <c r="F25" i="1"/>
  <c r="J17" i="1"/>
  <c r="H17" i="1"/>
  <c r="F17" i="1"/>
  <c r="J16" i="1"/>
  <c r="H16" i="1"/>
  <c r="F16" i="1"/>
  <c r="J23" i="1"/>
  <c r="H23" i="1"/>
  <c r="F23" i="1"/>
  <c r="J22" i="1"/>
  <c r="H22" i="1"/>
  <c r="F22" i="1"/>
  <c r="J21" i="1"/>
  <c r="H21" i="1"/>
  <c r="F21" i="1"/>
  <c r="J20" i="1"/>
  <c r="H20" i="1"/>
  <c r="F20" i="1"/>
  <c r="J19" i="1"/>
  <c r="H19" i="1"/>
  <c r="F19" i="1"/>
  <c r="J18" i="1"/>
  <c r="H18" i="1"/>
  <c r="F18" i="1"/>
  <c r="K48" i="1" l="1"/>
  <c r="K47" i="1"/>
  <c r="K46" i="1"/>
  <c r="K49" i="1"/>
  <c r="K50" i="1"/>
  <c r="K17" i="1"/>
  <c r="K18" i="1"/>
  <c r="K25" i="1"/>
  <c r="K21" i="1"/>
  <c r="K16" i="1"/>
  <c r="K23" i="1"/>
  <c r="K19" i="1"/>
  <c r="K22" i="1"/>
  <c r="K20" i="1"/>
  <c r="J67" i="1"/>
  <c r="H67" i="1"/>
  <c r="F67" i="1"/>
  <c r="F59" i="1"/>
  <c r="H59" i="1"/>
  <c r="J59" i="1"/>
  <c r="F60" i="1"/>
  <c r="H60" i="1"/>
  <c r="J60" i="1"/>
  <c r="F61" i="1"/>
  <c r="H61" i="1"/>
  <c r="J61" i="1"/>
  <c r="F62" i="1"/>
  <c r="H62" i="1"/>
  <c r="J62" i="1"/>
  <c r="J65" i="1"/>
  <c r="H65" i="1"/>
  <c r="F65" i="1"/>
  <c r="J64" i="1"/>
  <c r="H64" i="1"/>
  <c r="F64" i="1"/>
  <c r="J36" i="1"/>
  <c r="H36" i="1"/>
  <c r="F36" i="1"/>
  <c r="J35" i="1"/>
  <c r="H35" i="1"/>
  <c r="F35" i="1"/>
  <c r="J37" i="1"/>
  <c r="H37" i="1"/>
  <c r="F37" i="1"/>
  <c r="J33" i="1"/>
  <c r="H33" i="1"/>
  <c r="F33" i="1"/>
  <c r="J32" i="1"/>
  <c r="H32" i="1"/>
  <c r="F32" i="1"/>
  <c r="J31" i="1"/>
  <c r="H31" i="1"/>
  <c r="F31" i="1"/>
  <c r="J30" i="1"/>
  <c r="H30" i="1"/>
  <c r="F30" i="1"/>
  <c r="J27" i="1"/>
  <c r="H27" i="1"/>
  <c r="F27" i="1"/>
  <c r="K67" i="1" l="1"/>
  <c r="K60" i="1"/>
  <c r="K59" i="1"/>
  <c r="K61" i="1"/>
  <c r="K62" i="1"/>
  <c r="K65" i="1"/>
  <c r="K64" i="1"/>
  <c r="K35" i="1"/>
  <c r="K36" i="1"/>
  <c r="K32" i="1"/>
  <c r="K30" i="1"/>
  <c r="K33" i="1"/>
  <c r="K31" i="1"/>
  <c r="K37" i="1"/>
  <c r="K27" i="1"/>
  <c r="J15" i="1"/>
  <c r="H15" i="1"/>
  <c r="F15" i="1"/>
  <c r="K15" i="1" l="1"/>
  <c r="J57" i="1" l="1"/>
  <c r="H57" i="1"/>
  <c r="F57" i="1"/>
  <c r="J56" i="1"/>
  <c r="H56" i="1"/>
  <c r="F56" i="1"/>
  <c r="J55" i="1"/>
  <c r="H55" i="1"/>
  <c r="F55" i="1"/>
  <c r="J54" i="1"/>
  <c r="H54" i="1"/>
  <c r="F54" i="1"/>
  <c r="J53" i="1"/>
  <c r="H53" i="1"/>
  <c r="F53" i="1"/>
  <c r="J52" i="1"/>
  <c r="H52" i="1"/>
  <c r="F52" i="1"/>
  <c r="J51" i="1"/>
  <c r="H51" i="1"/>
  <c r="F51" i="1"/>
  <c r="J44" i="1"/>
  <c r="H44" i="1"/>
  <c r="F44" i="1"/>
  <c r="J42" i="1"/>
  <c r="H42" i="1"/>
  <c r="F42" i="1"/>
  <c r="J41" i="1"/>
  <c r="H41" i="1"/>
  <c r="F41" i="1"/>
  <c r="J39" i="1"/>
  <c r="H39" i="1"/>
  <c r="F39" i="1"/>
  <c r="J38" i="1"/>
  <c r="H38" i="1"/>
  <c r="F38" i="1"/>
  <c r="J28" i="1"/>
  <c r="H28" i="1"/>
  <c r="F28" i="1"/>
  <c r="J26" i="1"/>
  <c r="H26" i="1"/>
  <c r="F26" i="1"/>
  <c r="J14" i="1"/>
  <c r="H14" i="1"/>
  <c r="F14" i="1"/>
  <c r="J13" i="1"/>
  <c r="H13" i="1"/>
  <c r="F13" i="1"/>
  <c r="J12" i="1"/>
  <c r="H12" i="1"/>
  <c r="F12" i="1"/>
  <c r="J11" i="1"/>
  <c r="H11" i="1"/>
  <c r="F11" i="1"/>
  <c r="J10" i="1"/>
  <c r="H10" i="1"/>
  <c r="F10" i="1"/>
  <c r="K14" i="1" l="1"/>
  <c r="K52" i="1"/>
  <c r="K55" i="1"/>
  <c r="K12" i="1"/>
  <c r="K51" i="1"/>
  <c r="K57" i="1"/>
  <c r="K44" i="1"/>
  <c r="K38" i="1"/>
  <c r="K10" i="1"/>
  <c r="K13" i="1"/>
  <c r="K26" i="1"/>
  <c r="K53" i="1"/>
  <c r="K56" i="1"/>
  <c r="K54" i="1"/>
  <c r="K11" i="1"/>
  <c r="K42" i="1"/>
  <c r="K41" i="1"/>
  <c r="K39" i="1"/>
  <c r="K28" i="1"/>
  <c r="K69" i="1" l="1"/>
  <c r="K70" i="1" l="1"/>
  <c r="K71" i="1" s="1"/>
  <c r="K72" i="1" l="1"/>
  <c r="K73" i="1" s="1"/>
  <c r="K74" i="1" l="1"/>
  <c r="K75" i="1" s="1"/>
</calcChain>
</file>

<file path=xl/sharedStrings.xml><?xml version="1.0" encoding="utf-8"?>
<sst xmlns="http://schemas.openxmlformats.org/spreadsheetml/2006/main" count="136" uniqueCount="58">
  <si>
    <t>სამშენებლო სამუშაოების დეფექტური აქტი</t>
  </si>
  <si>
    <t>პოზიცია</t>
  </si>
  <si>
    <t>ერთ. ფასი</t>
  </si>
  <si>
    <t>ჯამი ლარში</t>
  </si>
  <si>
    <t>სამუშაოების დასახელება</t>
  </si>
  <si>
    <t>განზ.</t>
  </si>
  <si>
    <t>მოსამზადებელი სამუშაოები</t>
  </si>
  <si>
    <t>ერთეულის ფასები წარმოდგენილ უნდა იქნას ლარში</t>
  </si>
  <si>
    <t>რაოდ.</t>
  </si>
  <si>
    <t>ჯამი</t>
  </si>
  <si>
    <t>ზედნადები ხარჯი</t>
  </si>
  <si>
    <t>ყველა თავის ჯამი</t>
  </si>
  <si>
    <t>გეგმიური მოგება</t>
  </si>
  <si>
    <t>დღგ</t>
  </si>
  <si>
    <t>%</t>
  </si>
  <si>
    <r>
      <t>მ</t>
    </r>
    <r>
      <rPr>
        <sz val="10"/>
        <rFont val="Calibri"/>
        <family val="2"/>
        <charset val="204"/>
      </rPr>
      <t>²</t>
    </r>
  </si>
  <si>
    <r>
      <t>მ</t>
    </r>
    <r>
      <rPr>
        <sz val="10"/>
        <rFont val="Sylfaen"/>
        <family val="1"/>
        <charset val="204"/>
      </rPr>
      <t>³</t>
    </r>
  </si>
  <si>
    <t>გრძ.მ</t>
  </si>
  <si>
    <t>კგ</t>
  </si>
  <si>
    <t>#</t>
  </si>
  <si>
    <t>კაზრეთი-ბოლნისის გზის მონაკვეთის რეაბილიტაციის სამუშაოების მთლიანი ჯამი</t>
  </si>
  <si>
    <t>კაზრეთი-ბოლნისის გზის მონაკვეთის რეაბილიტაცია</t>
  </si>
  <si>
    <t>არსებული ასფალტის საფარის მოფრეზვა</t>
  </si>
  <si>
    <t>მოჭრილი მასის დატვირთვა ექსკავატორით და გატანა 5 კმ მანძილზე</t>
  </si>
  <si>
    <t>მოხსნილი გრუნტის და ნაგვის დატვირთვა ექსკავატორით და გატანა 5 კმ მანძილზე</t>
  </si>
  <si>
    <t>გზის მოშანდაკება გრეიდერით</t>
  </si>
  <si>
    <t>გრუნტის დამუშავება ბულდოზერით 40 მ-ზე გადაადგილებით</t>
  </si>
  <si>
    <t>გრუნტის დატვირთვა ექსკავატორით და გატანა 5 კმ-ზე</t>
  </si>
  <si>
    <t>გრუნტი დამუშავება გრეიდერით და დატკეპნა</t>
  </si>
  <si>
    <t>ბალასტის 200 მმ სისქის ფენის მოწყობა და დატკეპნა (k=1,26)</t>
  </si>
  <si>
    <t>ქვიშა-ღორღით 100 მმ სისქის ფენის მოწყობა და დატკეპნა (k=1,22)</t>
  </si>
  <si>
    <t>B25 (M350) ბეტონით 28 სმ სისქის საფარის მოწყობა</t>
  </si>
  <si>
    <t>გზის შუანაწილის AIII კლასის d=18 mm არმატურით არმირება (L=800 mm, ბიჯი - 500 mm)</t>
  </si>
  <si>
    <t>ბეტონის საფარზე გრძივი და განივი ტემპერატურული ნაკერების მოწყობა</t>
  </si>
  <si>
    <t>ტემპერატურული ნაკერების ბიტუმის ემულსიით შევსება</t>
  </si>
  <si>
    <t>მანქანების სამრეცხაომდე გზის მონაკვეთი</t>
  </si>
  <si>
    <t>#1 სანიაღვრეს მოწყობა</t>
  </si>
  <si>
    <t>#2 სანიაღვრეს მოწყობა</t>
  </si>
  <si>
    <t>სანიაღვრეს გამტარების მოწყობა</t>
  </si>
  <si>
    <t>გზის გადაკვეთაზე მიერთებების მოწყობა</t>
  </si>
  <si>
    <t>გზის გვერდების მოწყობა</t>
  </si>
  <si>
    <t>სადრენაჟო გამტარების მოწყობა</t>
  </si>
  <si>
    <t>გზის გადაკვეთებზე მიერთებების მოწყობა</t>
  </si>
  <si>
    <t>გრუნტის დამუშავება ექსკავატორით</t>
  </si>
  <si>
    <t>AIII კლასის d=8 mm არმატურით არმირების მოწყობა</t>
  </si>
  <si>
    <t>300 მარკის ბეტონით სანიაღვრე გამტარების მოწყობა</t>
  </si>
  <si>
    <t>325 mm დიამეტრის ლითონის მილის მონტაჟი</t>
  </si>
  <si>
    <t>გზის გაწმენდა გრეიდერით (დალექილი გრუნტის და ნაგვის მოხსნა)</t>
  </si>
  <si>
    <t>გზის გვერდების გაწმენდა გრეიდერით (დალექილი გრუნტის და ნაგვის მოხსნა)</t>
  </si>
  <si>
    <t>0-40 mm ფრაქციის ღორღით 150 mm სისქის საფუძველის მოწყობა და დატკეპნა</t>
  </si>
  <si>
    <t>გზის მისაყრელი გვერდების მოწყობა ხრეშით და დატკეპნა  (k=1,22)</t>
  </si>
  <si>
    <t>ბალასტის 200 მმ სისქის ფენის მოწყობა დამუშავება გრეიდერით და დატკეპნა (k=1,26)</t>
  </si>
  <si>
    <t>AIII კლასის d=12 mm არმატურით არმირების მოწყობა</t>
  </si>
  <si>
    <t>630 mm დიამეტრის ლითონის მილის მონტაჟი</t>
  </si>
  <si>
    <t>300 მარკის ბეტონით სადრენაჟე გამტარების მოწყობა</t>
  </si>
  <si>
    <t>მასალა</t>
  </si>
  <si>
    <t>ხელობა</t>
  </si>
  <si>
    <t>მანქ-მექანიზმები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</si>
</sst>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₾-437]_-;\-* #,##0.00\ [$₾-437]_-;_-* &quot;-&quot;??\ [$₾-437]_-;_-@_-"/>
    <numFmt numFmtId="165" formatCode="#,##0.00\ [$₾-437]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Sylfaen"/>
      <family val="1"/>
    </font>
    <font>
      <sz val="10"/>
      <name val="Times New Roman"/>
      <family val="1"/>
    </font>
    <font>
      <b/>
      <sz val="10"/>
      <name val="Sylfaen"/>
      <family val="1"/>
    </font>
    <font>
      <sz val="10"/>
      <color theme="1"/>
      <name val="Sylfaen"/>
      <family val="1"/>
    </font>
    <font>
      <sz val="10"/>
      <color theme="1"/>
      <name val="Times New Roman"/>
      <family val="1"/>
    </font>
    <font>
      <b/>
      <sz val="10"/>
      <color rgb="FFFF0000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theme="1"/>
      <name val="AcadNusx"/>
    </font>
    <font>
      <b/>
      <sz val="12"/>
      <name val="Sylfaen"/>
      <family val="1"/>
      <charset val="204"/>
    </font>
    <font>
      <sz val="11"/>
      <name val="Times New Roman"/>
      <family val="1"/>
    </font>
    <font>
      <sz val="1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i/>
      <sz val="14"/>
      <color theme="1"/>
      <name val="Sylfaen"/>
      <family val="1"/>
      <charset val="204"/>
    </font>
    <font>
      <b/>
      <i/>
      <sz val="14"/>
      <name val="Sylfaen"/>
      <family val="1"/>
      <charset val="204"/>
    </font>
    <font>
      <sz val="10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  <charset val="204"/>
    </font>
    <font>
      <sz val="10"/>
      <color theme="1"/>
      <name val="Arial Cyr"/>
      <charset val="204"/>
    </font>
    <font>
      <sz val="10"/>
      <name val="Arial"/>
      <family val="2"/>
    </font>
    <font>
      <sz val="10"/>
      <name val="Arial Cyr"/>
      <charset val="204"/>
    </font>
    <font>
      <sz val="10"/>
      <color rgb="FFFF0000"/>
      <name val="Arial Cyr"/>
      <charset val="204"/>
    </font>
    <font>
      <b/>
      <i/>
      <sz val="14"/>
      <name val="Sylfaen"/>
      <family val="1"/>
    </font>
    <font>
      <b/>
      <i/>
      <sz val="12"/>
      <name val="Sylfaen"/>
      <family val="1"/>
      <charset val="204"/>
    </font>
    <font>
      <sz val="12"/>
      <name val="Sylfaen"/>
      <family val="1"/>
    </font>
    <font>
      <b/>
      <i/>
      <sz val="12"/>
      <name val="Sylfaen"/>
      <family val="1"/>
    </font>
    <font>
      <sz val="10"/>
      <name val="Calibri"/>
      <family val="2"/>
      <charset val="204"/>
    </font>
    <font>
      <b/>
      <sz val="11"/>
      <name val="Sylfaen"/>
      <family val="1"/>
    </font>
    <font>
      <b/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43" fontId="22" fillId="0" borderId="0" applyFont="0" applyFill="0" applyBorder="0" applyAlignment="0" applyProtection="0"/>
    <xf numFmtId="0" fontId="22" fillId="0" borderId="0"/>
  </cellStyleXfs>
  <cellXfs count="89">
    <xf numFmtId="0" fontId="0" fillId="0" borderId="0" xfId="0"/>
    <xf numFmtId="4" fontId="3" fillId="0" borderId="0" xfId="0" applyNumberFormat="1" applyFont="1" applyFill="1"/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/>
    <xf numFmtId="4" fontId="6" fillId="0" borderId="0" xfId="0" applyNumberFormat="1" applyFont="1" applyFill="1"/>
    <xf numFmtId="4" fontId="7" fillId="0" borderId="0" xfId="0" applyNumberFormat="1" applyFont="1" applyFill="1" applyAlignment="1">
      <alignment vertical="center"/>
    </xf>
    <xf numFmtId="4" fontId="8" fillId="0" borderId="0" xfId="0" applyNumberFormat="1" applyFont="1" applyFill="1"/>
    <xf numFmtId="4" fontId="8" fillId="0" borderId="0" xfId="0" applyNumberFormat="1" applyFont="1" applyFill="1" applyAlignment="1">
      <alignment horizontal="center" vertical="center" wrapText="1"/>
    </xf>
    <xf numFmtId="44" fontId="8" fillId="0" borderId="0" xfId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/>
    <xf numFmtId="4" fontId="10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44" fontId="12" fillId="0" borderId="0" xfId="1" applyFont="1"/>
    <xf numFmtId="4" fontId="6" fillId="0" borderId="0" xfId="0" applyNumberFormat="1" applyFont="1"/>
    <xf numFmtId="0" fontId="15" fillId="2" borderId="7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horizontal="left" vertical="center"/>
    </xf>
    <xf numFmtId="44" fontId="15" fillId="2" borderId="10" xfId="1" applyFont="1" applyFill="1" applyBorder="1" applyAlignment="1">
      <alignment horizontal="left" vertical="center"/>
    </xf>
    <xf numFmtId="0" fontId="18" fillId="2" borderId="12" xfId="0" applyFont="1" applyFill="1" applyBorder="1" applyAlignment="1">
      <alignment vertical="center"/>
    </xf>
    <xf numFmtId="44" fontId="18" fillId="2" borderId="13" xfId="1" applyFont="1" applyFill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horizontal="center" vertical="center"/>
    </xf>
    <xf numFmtId="4" fontId="17" fillId="0" borderId="0" xfId="0" applyNumberFormat="1" applyFont="1" applyFill="1"/>
    <xf numFmtId="0" fontId="8" fillId="0" borderId="15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20" fillId="0" borderId="0" xfId="0" applyFont="1" applyFill="1"/>
    <xf numFmtId="4" fontId="6" fillId="3" borderId="0" xfId="0" applyNumberFormat="1" applyFont="1" applyFill="1"/>
    <xf numFmtId="0" fontId="5" fillId="0" borderId="12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left" vertical="center"/>
    </xf>
    <xf numFmtId="0" fontId="23" fillId="0" borderId="0" xfId="0" applyFont="1"/>
    <xf numFmtId="0" fontId="23" fillId="0" borderId="0" xfId="0" applyFont="1" applyAlignment="1">
      <alignment horizontal="center" vertical="center" wrapText="1"/>
    </xf>
    <xf numFmtId="44" fontId="23" fillId="0" borderId="0" xfId="1" applyFont="1"/>
    <xf numFmtId="44" fontId="23" fillId="0" borderId="0" xfId="1" applyFont="1" applyAlignment="1">
      <alignment horizontal="center" vertical="center" wrapText="1"/>
    </xf>
    <xf numFmtId="164" fontId="17" fillId="0" borderId="16" xfId="1" applyNumberFormat="1" applyFont="1" applyFill="1" applyBorder="1" applyAlignment="1">
      <alignment horizontal="center" vertical="center"/>
    </xf>
    <xf numFmtId="164" fontId="18" fillId="2" borderId="13" xfId="1" applyNumberFormat="1" applyFont="1" applyFill="1" applyBorder="1" applyAlignment="1">
      <alignment vertical="center"/>
    </xf>
    <xf numFmtId="0" fontId="13" fillId="0" borderId="19" xfId="3" applyFont="1" applyBorder="1" applyAlignment="1">
      <alignment horizontal="center" vertical="center" wrapText="1"/>
    </xf>
    <xf numFmtId="0" fontId="18" fillId="2" borderId="20" xfId="0" applyFont="1" applyFill="1" applyBorder="1" applyAlignment="1">
      <alignment vertical="center"/>
    </xf>
    <xf numFmtId="0" fontId="13" fillId="0" borderId="18" xfId="3" applyFont="1" applyBorder="1" applyAlignment="1">
      <alignment vertical="center" wrapText="1"/>
    </xf>
    <xf numFmtId="4" fontId="17" fillId="0" borderId="25" xfId="0" applyNumberFormat="1" applyFont="1" applyFill="1" applyBorder="1" applyAlignment="1">
      <alignment horizontal="center" vertical="center"/>
    </xf>
    <xf numFmtId="164" fontId="17" fillId="0" borderId="26" xfId="1" applyNumberFormat="1" applyFont="1" applyFill="1" applyBorder="1" applyAlignment="1">
      <alignment horizontal="center" vertical="center"/>
    </xf>
    <xf numFmtId="164" fontId="25" fillId="0" borderId="26" xfId="1" applyNumberFormat="1" applyFont="1" applyFill="1" applyBorder="1" applyAlignment="1">
      <alignment horizontal="center" vertical="center"/>
    </xf>
    <xf numFmtId="164" fontId="27" fillId="0" borderId="26" xfId="1" applyNumberFormat="1" applyFont="1" applyFill="1" applyBorder="1" applyAlignment="1">
      <alignment horizontal="center" vertical="center"/>
    </xf>
    <xf numFmtId="4" fontId="26" fillId="0" borderId="27" xfId="0" applyNumberFormat="1" applyFont="1" applyFill="1" applyBorder="1" applyAlignment="1">
      <alignment horizontal="center" vertical="center"/>
    </xf>
    <xf numFmtId="0" fontId="24" fillId="4" borderId="29" xfId="0" applyFont="1" applyFill="1" applyBorder="1" applyAlignment="1">
      <alignment horizontal="left" vertical="center" wrapText="1"/>
    </xf>
    <xf numFmtId="3" fontId="17" fillId="0" borderId="31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2" fontId="5" fillId="0" borderId="27" xfId="0" applyNumberFormat="1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 wrapText="1"/>
    </xf>
    <xf numFmtId="4" fontId="17" fillId="0" borderId="27" xfId="0" applyNumberFormat="1" applyFont="1" applyFill="1" applyBorder="1" applyAlignment="1">
      <alignment horizontal="center" vertical="center"/>
    </xf>
    <xf numFmtId="4" fontId="26" fillId="0" borderId="21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164" fontId="16" fillId="4" borderId="30" xfId="1" applyNumberFormat="1" applyFont="1" applyFill="1" applyBorder="1" applyAlignment="1">
      <alignment horizontal="center" vertical="center" wrapText="1"/>
    </xf>
    <xf numFmtId="165" fontId="17" fillId="0" borderId="2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horizontal="left" vertical="center"/>
    </xf>
    <xf numFmtId="4" fontId="2" fillId="0" borderId="0" xfId="2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13" fillId="0" borderId="8" xfId="3" applyFont="1" applyBorder="1" applyAlignment="1">
      <alignment horizontal="center" vertical="center" wrapText="1"/>
    </xf>
    <xf numFmtId="0" fontId="13" fillId="0" borderId="23" xfId="3" applyFont="1" applyBorder="1" applyAlignment="1">
      <alignment horizontal="center" vertical="center" wrapText="1"/>
    </xf>
    <xf numFmtId="3" fontId="10" fillId="0" borderId="31" xfId="0" applyNumberFormat="1" applyFont="1" applyFill="1" applyBorder="1" applyAlignment="1">
      <alignment horizontal="right" vertical="center"/>
    </xf>
    <xf numFmtId="3" fontId="10" fillId="0" borderId="27" xfId="0" applyNumberFormat="1" applyFont="1" applyFill="1" applyBorder="1" applyAlignment="1">
      <alignment horizontal="right" vertical="center"/>
    </xf>
    <xf numFmtId="44" fontId="14" fillId="0" borderId="3" xfId="1" applyFont="1" applyBorder="1" applyAlignment="1">
      <alignment horizontal="center" vertical="center" wrapText="1"/>
    </xf>
    <xf numFmtId="44" fontId="14" fillId="0" borderId="6" xfId="1" applyFont="1" applyBorder="1" applyAlignment="1">
      <alignment horizontal="center" vertical="center" wrapText="1"/>
    </xf>
    <xf numFmtId="0" fontId="24" fillId="4" borderId="28" xfId="0" applyFont="1" applyFill="1" applyBorder="1" applyAlignment="1">
      <alignment horizontal="left" vertical="center" wrapText="1"/>
    </xf>
    <xf numFmtId="0" fontId="24" fillId="4" borderId="29" xfId="0" applyFont="1" applyFill="1" applyBorder="1" applyAlignment="1">
      <alignment horizontal="left" vertical="center" wrapText="1"/>
    </xf>
    <xf numFmtId="3" fontId="10" fillId="0" borderId="24" xfId="0" applyNumberFormat="1" applyFont="1" applyFill="1" applyBorder="1" applyAlignment="1">
      <alignment horizontal="right" vertical="center"/>
    </xf>
    <xf numFmtId="3" fontId="10" fillId="0" borderId="25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left" vertical="center"/>
    </xf>
    <xf numFmtId="3" fontId="10" fillId="0" borderId="27" xfId="0" applyNumberFormat="1" applyFont="1" applyFill="1" applyBorder="1" applyAlignment="1">
      <alignment horizontal="left" vertical="center"/>
    </xf>
  </cellXfs>
  <cellStyles count="7">
    <cellStyle name="Comma 2" xfId="5"/>
    <cellStyle name="Currency" xfId="1" builtinId="4"/>
    <cellStyle name="Normal" xfId="0" builtinId="0"/>
    <cellStyle name="Normal 2" xfId="3"/>
    <cellStyle name="Normal 3" xfId="2"/>
    <cellStyle name="Normal 3 2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"/>
  <sheetViews>
    <sheetView tabSelected="1" view="pageBreakPreview" zoomScale="115" zoomScaleNormal="100" zoomScaleSheetLayoutView="115" workbookViewId="0">
      <pane xSplit="4" ySplit="8" topLeftCell="E9" activePane="bottomRight" state="frozen"/>
      <selection pane="topRight" activeCell="F1" sqref="F1"/>
      <selection pane="bottomLeft" activeCell="A9" sqref="A9"/>
      <selection pane="bottomRight" activeCell="I7" sqref="I7"/>
    </sheetView>
  </sheetViews>
  <sheetFormatPr defaultColWidth="9.109375" defaultRowHeight="13.2" x14ac:dyDescent="0.25"/>
  <cols>
    <col min="1" max="1" width="9.5546875" style="39" customWidth="1"/>
    <col min="2" max="2" width="53.6640625" style="39" customWidth="1"/>
    <col min="3" max="3" width="8.33203125" style="39" customWidth="1"/>
    <col min="4" max="4" width="9.6640625" style="40" customWidth="1"/>
    <col min="5" max="5" width="11.44140625" style="40" customWidth="1"/>
    <col min="6" max="6" width="12.6640625" style="40" customWidth="1"/>
    <col min="7" max="7" width="11.44140625" style="40" customWidth="1"/>
    <col min="8" max="8" width="12.6640625" style="40" customWidth="1"/>
    <col min="9" max="9" width="11.44140625" style="40" customWidth="1"/>
    <col min="10" max="10" width="12.6640625" style="40" customWidth="1"/>
    <col min="11" max="11" width="16.6640625" style="42" customWidth="1"/>
    <col min="12" max="16384" width="9.109375" style="39"/>
  </cols>
  <sheetData>
    <row r="1" spans="1:19" s="1" customFormat="1" ht="21.6" x14ac:dyDescent="0.25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9" s="3" customFormat="1" ht="13.8" x14ac:dyDescent="0.3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2"/>
    </row>
    <row r="3" spans="1:19" s="4" customFormat="1" ht="15" x14ac:dyDescent="0.3">
      <c r="B3" s="5"/>
      <c r="C3" s="5"/>
      <c r="D3" s="6"/>
      <c r="E3" s="7"/>
      <c r="F3" s="7"/>
      <c r="G3" s="7"/>
      <c r="H3" s="7"/>
      <c r="I3" s="7"/>
      <c r="J3" s="7"/>
      <c r="K3" s="8"/>
      <c r="L3" s="9"/>
    </row>
    <row r="4" spans="1:19" s="10" customFormat="1" ht="18" customHeight="1" x14ac:dyDescent="0.25">
      <c r="A4" s="70" t="s">
        <v>7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9" s="12" customFormat="1" ht="16.8" thickBot="1" x14ac:dyDescent="0.35">
      <c r="A5" s="11"/>
      <c r="K5" s="13"/>
    </row>
    <row r="6" spans="1:19" s="14" customFormat="1" ht="13.95" customHeight="1" x14ac:dyDescent="0.25">
      <c r="A6" s="71" t="s">
        <v>1</v>
      </c>
      <c r="B6" s="73" t="s">
        <v>4</v>
      </c>
      <c r="C6" s="73" t="s">
        <v>5</v>
      </c>
      <c r="D6" s="75" t="s">
        <v>8</v>
      </c>
      <c r="E6" s="77" t="s">
        <v>55</v>
      </c>
      <c r="F6" s="78"/>
      <c r="G6" s="77" t="s">
        <v>56</v>
      </c>
      <c r="H6" s="78"/>
      <c r="I6" s="77" t="s">
        <v>57</v>
      </c>
      <c r="J6" s="78"/>
      <c r="K6" s="81" t="s">
        <v>3</v>
      </c>
    </row>
    <row r="7" spans="1:19" s="14" customFormat="1" ht="15" customHeight="1" thickBot="1" x14ac:dyDescent="0.3">
      <c r="A7" s="72"/>
      <c r="B7" s="74"/>
      <c r="C7" s="74"/>
      <c r="D7" s="76"/>
      <c r="E7" s="47" t="s">
        <v>2</v>
      </c>
      <c r="F7" s="45" t="s">
        <v>9</v>
      </c>
      <c r="G7" s="47" t="s">
        <v>2</v>
      </c>
      <c r="H7" s="45" t="s">
        <v>9</v>
      </c>
      <c r="I7" s="47" t="s">
        <v>2</v>
      </c>
      <c r="J7" s="45" t="s">
        <v>9</v>
      </c>
      <c r="K7" s="82"/>
    </row>
    <row r="8" spans="1:19" s="14" customFormat="1" ht="18.600000000000001" x14ac:dyDescent="0.25">
      <c r="A8" s="15"/>
      <c r="B8" s="16"/>
      <c r="C8" s="17"/>
      <c r="D8" s="17"/>
      <c r="E8" s="17"/>
      <c r="F8" s="17"/>
      <c r="G8" s="17"/>
      <c r="H8" s="17"/>
      <c r="I8" s="17"/>
      <c r="J8" s="17"/>
      <c r="K8" s="18"/>
    </row>
    <row r="9" spans="1:19" s="14" customFormat="1" ht="14.4" x14ac:dyDescent="0.25">
      <c r="A9" s="66" t="s">
        <v>19</v>
      </c>
      <c r="B9" s="67" t="s">
        <v>6</v>
      </c>
      <c r="C9" s="19"/>
      <c r="D9" s="19"/>
      <c r="E9" s="19"/>
      <c r="F9" s="46"/>
      <c r="G9" s="19"/>
      <c r="H9" s="46"/>
      <c r="I9" s="19"/>
      <c r="J9" s="46"/>
      <c r="K9" s="20"/>
    </row>
    <row r="10" spans="1:19" s="4" customFormat="1" ht="13.8" x14ac:dyDescent="0.25">
      <c r="A10" s="21">
        <v>1</v>
      </c>
      <c r="B10" s="22" t="s">
        <v>22</v>
      </c>
      <c r="C10" s="23" t="s">
        <v>15</v>
      </c>
      <c r="D10" s="24">
        <v>9040</v>
      </c>
      <c r="E10" s="24"/>
      <c r="F10" s="64">
        <f>ROUND(D10*E10,2)</f>
        <v>0</v>
      </c>
      <c r="G10" s="24"/>
      <c r="H10" s="64">
        <f>ROUND(D10*G10,2)</f>
        <v>0</v>
      </c>
      <c r="I10" s="24"/>
      <c r="J10" s="64">
        <f>ROUND(D10*I10,2)</f>
        <v>0</v>
      </c>
      <c r="K10" s="43">
        <f>F10+H10+J10</f>
        <v>0</v>
      </c>
      <c r="M10" s="25"/>
      <c r="N10" s="25"/>
      <c r="O10" s="25"/>
      <c r="P10" s="25"/>
      <c r="Q10" s="25"/>
      <c r="R10" s="25"/>
      <c r="S10" s="25"/>
    </row>
    <row r="11" spans="1:19" s="28" customFormat="1" ht="27.6" x14ac:dyDescent="0.3">
      <c r="A11" s="21">
        <v>2</v>
      </c>
      <c r="B11" s="26" t="s">
        <v>23</v>
      </c>
      <c r="C11" s="23" t="s">
        <v>16</v>
      </c>
      <c r="D11" s="27">
        <v>460</v>
      </c>
      <c r="E11" s="27"/>
      <c r="F11" s="64">
        <f t="shared" ref="F11:F14" si="0">ROUND(D11*E11,2)</f>
        <v>0</v>
      </c>
      <c r="G11" s="24"/>
      <c r="H11" s="64">
        <f t="shared" ref="H11:H14" si="1">ROUND(D11*G11,2)</f>
        <v>0</v>
      </c>
      <c r="I11" s="24"/>
      <c r="J11" s="64">
        <f t="shared" ref="J11:J14" si="2">ROUND(D11*I11,2)</f>
        <v>0</v>
      </c>
      <c r="K11" s="43">
        <f t="shared" ref="K11:K14" si="3">F11+H11+J11</f>
        <v>0</v>
      </c>
      <c r="M11" s="25"/>
      <c r="N11" s="25"/>
      <c r="O11" s="25"/>
      <c r="P11" s="25"/>
      <c r="Q11" s="25"/>
      <c r="R11" s="25"/>
      <c r="S11" s="25"/>
    </row>
    <row r="12" spans="1:19" s="4" customFormat="1" ht="27.6" x14ac:dyDescent="0.25">
      <c r="A12" s="21">
        <v>3</v>
      </c>
      <c r="B12" s="22" t="s">
        <v>48</v>
      </c>
      <c r="C12" s="23" t="s">
        <v>15</v>
      </c>
      <c r="D12" s="24">
        <v>2639</v>
      </c>
      <c r="E12" s="24"/>
      <c r="F12" s="64">
        <f t="shared" si="0"/>
        <v>0</v>
      </c>
      <c r="G12" s="24"/>
      <c r="H12" s="64">
        <f t="shared" si="1"/>
        <v>0</v>
      </c>
      <c r="I12" s="24"/>
      <c r="J12" s="64">
        <f t="shared" si="2"/>
        <v>0</v>
      </c>
      <c r="K12" s="43">
        <f t="shared" si="3"/>
        <v>0</v>
      </c>
      <c r="M12" s="25"/>
      <c r="N12" s="25"/>
      <c r="O12" s="25"/>
      <c r="P12" s="25"/>
      <c r="Q12" s="25"/>
      <c r="R12" s="25"/>
      <c r="S12" s="25"/>
    </row>
    <row r="13" spans="1:19" s="28" customFormat="1" ht="27.6" x14ac:dyDescent="0.3">
      <c r="A13" s="21">
        <v>4</v>
      </c>
      <c r="B13" s="29" t="s">
        <v>24</v>
      </c>
      <c r="C13" s="23" t="s">
        <v>16</v>
      </c>
      <c r="D13" s="24">
        <v>150</v>
      </c>
      <c r="E13" s="24"/>
      <c r="F13" s="64">
        <f t="shared" si="0"/>
        <v>0</v>
      </c>
      <c r="G13" s="24"/>
      <c r="H13" s="64">
        <f t="shared" si="1"/>
        <v>0</v>
      </c>
      <c r="I13" s="24"/>
      <c r="J13" s="64">
        <f t="shared" si="2"/>
        <v>0</v>
      </c>
      <c r="K13" s="43">
        <f t="shared" si="3"/>
        <v>0</v>
      </c>
      <c r="M13" s="25"/>
      <c r="N13" s="25"/>
      <c r="O13" s="25"/>
      <c r="P13" s="25"/>
      <c r="Q13" s="25"/>
      <c r="R13" s="25"/>
      <c r="S13" s="25"/>
    </row>
    <row r="14" spans="1:19" s="28" customFormat="1" ht="13.8" x14ac:dyDescent="0.3">
      <c r="A14" s="21">
        <v>5</v>
      </c>
      <c r="B14" s="31" t="s">
        <v>25</v>
      </c>
      <c r="C14" s="23" t="s">
        <v>15</v>
      </c>
      <c r="D14" s="24">
        <v>11679</v>
      </c>
      <c r="E14" s="24"/>
      <c r="F14" s="64">
        <f t="shared" si="0"/>
        <v>0</v>
      </c>
      <c r="G14" s="24"/>
      <c r="H14" s="64">
        <f t="shared" si="1"/>
        <v>0</v>
      </c>
      <c r="I14" s="24"/>
      <c r="J14" s="64">
        <f t="shared" si="2"/>
        <v>0</v>
      </c>
      <c r="K14" s="43">
        <f t="shared" si="3"/>
        <v>0</v>
      </c>
      <c r="M14" s="25"/>
      <c r="N14" s="25"/>
      <c r="O14" s="25"/>
      <c r="P14" s="25"/>
      <c r="Q14" s="25"/>
      <c r="R14" s="25"/>
      <c r="S14" s="25"/>
    </row>
    <row r="15" spans="1:19" s="4" customFormat="1" ht="27.6" x14ac:dyDescent="0.25">
      <c r="A15" s="21">
        <v>6</v>
      </c>
      <c r="B15" s="31" t="s">
        <v>26</v>
      </c>
      <c r="C15" s="23" t="s">
        <v>15</v>
      </c>
      <c r="D15" s="24">
        <v>9121</v>
      </c>
      <c r="E15" s="24"/>
      <c r="F15" s="64">
        <f t="shared" ref="F15" si="4">ROUND(D15*E15,2)</f>
        <v>0</v>
      </c>
      <c r="G15" s="24"/>
      <c r="H15" s="64">
        <f t="shared" ref="H15" si="5">ROUND(D15*G15,2)</f>
        <v>0</v>
      </c>
      <c r="I15" s="24"/>
      <c r="J15" s="64">
        <f t="shared" ref="J15" si="6">ROUND(D15*I15,2)</f>
        <v>0</v>
      </c>
      <c r="K15" s="43">
        <f t="shared" ref="K15" si="7">F15+H15+J15</f>
        <v>0</v>
      </c>
      <c r="M15" s="25"/>
      <c r="N15" s="25"/>
      <c r="O15" s="25"/>
      <c r="P15" s="25"/>
      <c r="Q15" s="25"/>
      <c r="R15" s="25"/>
      <c r="S15" s="25"/>
    </row>
    <row r="16" spans="1:19" s="4" customFormat="1" ht="13.8" x14ac:dyDescent="0.25">
      <c r="A16" s="21">
        <v>7</v>
      </c>
      <c r="B16" s="22" t="s">
        <v>27</v>
      </c>
      <c r="C16" s="23" t="s">
        <v>16</v>
      </c>
      <c r="D16" s="24">
        <v>2736</v>
      </c>
      <c r="E16" s="24"/>
      <c r="F16" s="64">
        <f>ROUND(D16*E16,2)</f>
        <v>0</v>
      </c>
      <c r="G16" s="24"/>
      <c r="H16" s="64">
        <f>ROUND(D16*G16,2)</f>
        <v>0</v>
      </c>
      <c r="I16" s="24"/>
      <c r="J16" s="64">
        <f>ROUND(D16*I16,2)</f>
        <v>0</v>
      </c>
      <c r="K16" s="43">
        <f>F16+H16+J16</f>
        <v>0</v>
      </c>
      <c r="M16" s="25"/>
      <c r="N16" s="25"/>
      <c r="O16" s="25"/>
      <c r="P16" s="25"/>
      <c r="Q16" s="25"/>
      <c r="R16" s="25"/>
      <c r="S16" s="25"/>
    </row>
    <row r="17" spans="1:19" s="28" customFormat="1" ht="13.8" x14ac:dyDescent="0.3">
      <c r="A17" s="21">
        <v>8</v>
      </c>
      <c r="B17" s="26" t="s">
        <v>28</v>
      </c>
      <c r="C17" s="23" t="s">
        <v>15</v>
      </c>
      <c r="D17" s="27">
        <v>9121</v>
      </c>
      <c r="E17" s="27"/>
      <c r="F17" s="64">
        <f t="shared" ref="F17" si="8">ROUND(D17*E17,2)</f>
        <v>0</v>
      </c>
      <c r="G17" s="24"/>
      <c r="H17" s="64">
        <f t="shared" ref="H17" si="9">ROUND(D17*G17,2)</f>
        <v>0</v>
      </c>
      <c r="I17" s="24"/>
      <c r="J17" s="64">
        <f t="shared" ref="J17" si="10">ROUND(D17*I17,2)</f>
        <v>0</v>
      </c>
      <c r="K17" s="43">
        <f t="shared" ref="K17" si="11">F17+H17+J17</f>
        <v>0</v>
      </c>
      <c r="M17" s="25"/>
      <c r="N17" s="25"/>
      <c r="O17" s="25"/>
      <c r="P17" s="25"/>
      <c r="Q17" s="25"/>
      <c r="R17" s="25"/>
      <c r="S17" s="25"/>
    </row>
    <row r="18" spans="1:19" s="4" customFormat="1" ht="27.6" x14ac:dyDescent="0.25">
      <c r="A18" s="21">
        <v>9</v>
      </c>
      <c r="B18" s="22" t="s">
        <v>29</v>
      </c>
      <c r="C18" s="23" t="s">
        <v>16</v>
      </c>
      <c r="D18" s="24">
        <v>1824</v>
      </c>
      <c r="E18" s="24"/>
      <c r="F18" s="64">
        <f>ROUND(D18*E18,2)</f>
        <v>0</v>
      </c>
      <c r="G18" s="24"/>
      <c r="H18" s="64">
        <f>ROUND(D18*G18,2)</f>
        <v>0</v>
      </c>
      <c r="I18" s="24"/>
      <c r="J18" s="64">
        <f>ROUND(D18*I18,2)</f>
        <v>0</v>
      </c>
      <c r="K18" s="43">
        <f>F18+H18+J18</f>
        <v>0</v>
      </c>
      <c r="M18" s="25"/>
      <c r="N18" s="25"/>
      <c r="O18" s="25"/>
      <c r="P18" s="25"/>
      <c r="Q18" s="25"/>
      <c r="R18" s="25"/>
      <c r="S18" s="25"/>
    </row>
    <row r="19" spans="1:19" s="28" customFormat="1" ht="27.6" x14ac:dyDescent="0.3">
      <c r="A19" s="21">
        <v>10</v>
      </c>
      <c r="B19" s="22" t="s">
        <v>30</v>
      </c>
      <c r="C19" s="23" t="s">
        <v>16</v>
      </c>
      <c r="D19" s="27">
        <v>912</v>
      </c>
      <c r="E19" s="27"/>
      <c r="F19" s="64">
        <f t="shared" ref="F19:F23" si="12">ROUND(D19*E19,2)</f>
        <v>0</v>
      </c>
      <c r="G19" s="24"/>
      <c r="H19" s="64">
        <f t="shared" ref="H19:H23" si="13">ROUND(D19*G19,2)</f>
        <v>0</v>
      </c>
      <c r="I19" s="24"/>
      <c r="J19" s="64">
        <f t="shared" ref="J19:J23" si="14">ROUND(D19*I19,2)</f>
        <v>0</v>
      </c>
      <c r="K19" s="43">
        <f t="shared" ref="K19:K23" si="15">F19+H19+J19</f>
        <v>0</v>
      </c>
      <c r="M19" s="25"/>
      <c r="N19" s="25"/>
      <c r="O19" s="25"/>
      <c r="P19" s="25"/>
      <c r="Q19" s="25"/>
      <c r="R19" s="25"/>
      <c r="S19" s="25"/>
    </row>
    <row r="20" spans="1:19" s="4" customFormat="1" ht="13.8" x14ac:dyDescent="0.25">
      <c r="A20" s="21">
        <v>11</v>
      </c>
      <c r="B20" s="22" t="s">
        <v>31</v>
      </c>
      <c r="C20" s="23" t="s">
        <v>16</v>
      </c>
      <c r="D20" s="24">
        <v>2553</v>
      </c>
      <c r="E20" s="24"/>
      <c r="F20" s="64">
        <f t="shared" si="12"/>
        <v>0</v>
      </c>
      <c r="G20" s="24"/>
      <c r="H20" s="64">
        <f t="shared" si="13"/>
        <v>0</v>
      </c>
      <c r="I20" s="24"/>
      <c r="J20" s="64">
        <f t="shared" si="14"/>
        <v>0</v>
      </c>
      <c r="K20" s="43">
        <f t="shared" si="15"/>
        <v>0</v>
      </c>
      <c r="M20" s="25"/>
      <c r="N20" s="25"/>
      <c r="O20" s="25"/>
      <c r="P20" s="25"/>
      <c r="Q20" s="25"/>
      <c r="R20" s="25"/>
      <c r="S20" s="25"/>
    </row>
    <row r="21" spans="1:19" s="28" customFormat="1" ht="27.6" x14ac:dyDescent="0.3">
      <c r="A21" s="21">
        <v>12</v>
      </c>
      <c r="B21" s="29" t="s">
        <v>32</v>
      </c>
      <c r="C21" s="23" t="s">
        <v>18</v>
      </c>
      <c r="D21" s="24">
        <v>4148</v>
      </c>
      <c r="E21" s="24"/>
      <c r="F21" s="64">
        <f t="shared" si="12"/>
        <v>0</v>
      </c>
      <c r="G21" s="24"/>
      <c r="H21" s="64">
        <f t="shared" si="13"/>
        <v>0</v>
      </c>
      <c r="I21" s="24"/>
      <c r="J21" s="64">
        <f t="shared" si="14"/>
        <v>0</v>
      </c>
      <c r="K21" s="43">
        <f t="shared" si="15"/>
        <v>0</v>
      </c>
      <c r="M21" s="25"/>
      <c r="N21" s="25"/>
      <c r="O21" s="25"/>
      <c r="P21" s="25"/>
      <c r="Q21" s="25"/>
      <c r="R21" s="25"/>
      <c r="S21" s="25"/>
    </row>
    <row r="22" spans="1:19" s="28" customFormat="1" ht="27.6" x14ac:dyDescent="0.3">
      <c r="A22" s="21">
        <v>13</v>
      </c>
      <c r="B22" s="31" t="s">
        <v>33</v>
      </c>
      <c r="C22" s="23" t="s">
        <v>17</v>
      </c>
      <c r="D22" s="24">
        <v>3909</v>
      </c>
      <c r="E22" s="24"/>
      <c r="F22" s="64">
        <f t="shared" si="12"/>
        <v>0</v>
      </c>
      <c r="G22" s="24"/>
      <c r="H22" s="64">
        <f t="shared" si="13"/>
        <v>0</v>
      </c>
      <c r="I22" s="24"/>
      <c r="J22" s="64">
        <f t="shared" si="14"/>
        <v>0</v>
      </c>
      <c r="K22" s="43">
        <f t="shared" si="15"/>
        <v>0</v>
      </c>
      <c r="M22" s="25"/>
      <c r="N22" s="25"/>
      <c r="O22" s="25"/>
      <c r="P22" s="25"/>
      <c r="Q22" s="25"/>
      <c r="R22" s="25"/>
      <c r="S22" s="25"/>
    </row>
    <row r="23" spans="1:19" s="4" customFormat="1" ht="13.8" x14ac:dyDescent="0.25">
      <c r="A23" s="21">
        <v>14</v>
      </c>
      <c r="B23" s="31" t="s">
        <v>34</v>
      </c>
      <c r="C23" s="23" t="s">
        <v>17</v>
      </c>
      <c r="D23" s="24">
        <v>3909</v>
      </c>
      <c r="E23" s="24"/>
      <c r="F23" s="64">
        <f t="shared" si="12"/>
        <v>0</v>
      </c>
      <c r="G23" s="24"/>
      <c r="H23" s="64">
        <f t="shared" si="13"/>
        <v>0</v>
      </c>
      <c r="I23" s="24"/>
      <c r="J23" s="64">
        <f t="shared" si="14"/>
        <v>0</v>
      </c>
      <c r="K23" s="43">
        <f t="shared" si="15"/>
        <v>0</v>
      </c>
      <c r="M23" s="25"/>
      <c r="N23" s="25"/>
      <c r="O23" s="25"/>
      <c r="P23" s="25"/>
      <c r="Q23" s="25"/>
      <c r="R23" s="25"/>
      <c r="S23" s="25"/>
    </row>
    <row r="24" spans="1:19" s="14" customFormat="1" ht="13.8" x14ac:dyDescent="0.25">
      <c r="A24" s="65"/>
      <c r="B24" s="30" t="s">
        <v>36</v>
      </c>
      <c r="C24" s="19"/>
      <c r="D24" s="19"/>
      <c r="E24" s="19"/>
      <c r="F24" s="46"/>
      <c r="G24" s="19"/>
      <c r="H24" s="46"/>
      <c r="I24" s="19"/>
      <c r="J24" s="46"/>
      <c r="K24" s="44"/>
      <c r="M24" s="25"/>
      <c r="N24" s="25"/>
      <c r="O24" s="25"/>
      <c r="P24" s="25"/>
      <c r="Q24" s="25"/>
      <c r="R24" s="25"/>
      <c r="S24" s="25"/>
    </row>
    <row r="25" spans="1:19" s="4" customFormat="1" ht="13.8" x14ac:dyDescent="0.25">
      <c r="A25" s="21">
        <v>1</v>
      </c>
      <c r="B25" s="32" t="s">
        <v>43</v>
      </c>
      <c r="C25" s="23" t="s">
        <v>16</v>
      </c>
      <c r="D25" s="24">
        <v>598</v>
      </c>
      <c r="E25" s="24"/>
      <c r="F25" s="64">
        <f t="shared" ref="F25" si="16">ROUND(D25*E25,2)</f>
        <v>0</v>
      </c>
      <c r="G25" s="24"/>
      <c r="H25" s="64">
        <f t="shared" ref="H25" si="17">ROUND(D25*G25,2)</f>
        <v>0</v>
      </c>
      <c r="I25" s="24"/>
      <c r="J25" s="64">
        <f t="shared" ref="J25" si="18">ROUND(D25*I25,2)</f>
        <v>0</v>
      </c>
      <c r="K25" s="43">
        <f t="shared" ref="K25" si="19">F25+H25+J25</f>
        <v>0</v>
      </c>
      <c r="M25" s="25"/>
      <c r="N25" s="25"/>
      <c r="O25" s="25"/>
      <c r="P25" s="25"/>
      <c r="Q25" s="25"/>
      <c r="R25" s="25"/>
      <c r="S25" s="25"/>
    </row>
    <row r="26" spans="1:19" s="4" customFormat="1" ht="13.8" x14ac:dyDescent="0.25">
      <c r="A26" s="21">
        <v>2</v>
      </c>
      <c r="B26" s="22" t="s">
        <v>27</v>
      </c>
      <c r="C26" s="23" t="s">
        <v>16</v>
      </c>
      <c r="D26" s="24">
        <v>598</v>
      </c>
      <c r="E26" s="24"/>
      <c r="F26" s="64">
        <f t="shared" ref="F26:F28" si="20">ROUND(D26*E26,2)</f>
        <v>0</v>
      </c>
      <c r="G26" s="24"/>
      <c r="H26" s="64">
        <f t="shared" ref="H26:H28" si="21">ROUND(D26*G26,2)</f>
        <v>0</v>
      </c>
      <c r="I26" s="24"/>
      <c r="J26" s="64">
        <f t="shared" ref="J26:J28" si="22">ROUND(D26*I26,2)</f>
        <v>0</v>
      </c>
      <c r="K26" s="43">
        <f t="shared" ref="K26:K28" si="23">F26+H26+J26</f>
        <v>0</v>
      </c>
      <c r="M26" s="25"/>
      <c r="N26" s="25"/>
      <c r="O26" s="25"/>
      <c r="P26" s="25"/>
      <c r="Q26" s="25"/>
      <c r="R26" s="25"/>
      <c r="S26" s="25"/>
    </row>
    <row r="27" spans="1:19" s="4" customFormat="1" ht="13.8" x14ac:dyDescent="0.25">
      <c r="A27" s="21">
        <v>3</v>
      </c>
      <c r="B27" s="31" t="s">
        <v>44</v>
      </c>
      <c r="C27" s="23" t="s">
        <v>18</v>
      </c>
      <c r="D27" s="24">
        <v>16638</v>
      </c>
      <c r="E27" s="24"/>
      <c r="F27" s="64">
        <f t="shared" si="20"/>
        <v>0</v>
      </c>
      <c r="G27" s="24"/>
      <c r="H27" s="64">
        <f t="shared" si="21"/>
        <v>0</v>
      </c>
      <c r="I27" s="24"/>
      <c r="J27" s="64">
        <f t="shared" si="22"/>
        <v>0</v>
      </c>
      <c r="K27" s="43">
        <f t="shared" si="23"/>
        <v>0</v>
      </c>
      <c r="M27" s="25"/>
      <c r="N27" s="25"/>
      <c r="O27" s="25"/>
      <c r="P27" s="25"/>
      <c r="Q27" s="25"/>
      <c r="R27" s="25"/>
      <c r="S27" s="25"/>
    </row>
    <row r="28" spans="1:19" s="4" customFormat="1" ht="13.8" x14ac:dyDescent="0.25">
      <c r="A28" s="21">
        <v>4</v>
      </c>
      <c r="B28" s="31" t="s">
        <v>45</v>
      </c>
      <c r="C28" s="23" t="s">
        <v>16</v>
      </c>
      <c r="D28" s="24">
        <v>421</v>
      </c>
      <c r="E28" s="24"/>
      <c r="F28" s="64">
        <f t="shared" si="20"/>
        <v>0</v>
      </c>
      <c r="G28" s="24"/>
      <c r="H28" s="64">
        <f t="shared" si="21"/>
        <v>0</v>
      </c>
      <c r="I28" s="24"/>
      <c r="J28" s="64">
        <f t="shared" si="22"/>
        <v>0</v>
      </c>
      <c r="K28" s="43">
        <f t="shared" si="23"/>
        <v>0</v>
      </c>
      <c r="M28" s="25"/>
      <c r="N28" s="25"/>
      <c r="O28" s="25"/>
      <c r="P28" s="25"/>
      <c r="Q28" s="25"/>
      <c r="R28" s="25"/>
      <c r="S28" s="25"/>
    </row>
    <row r="29" spans="1:19" s="14" customFormat="1" ht="13.8" x14ac:dyDescent="0.25">
      <c r="A29" s="65"/>
      <c r="B29" s="34" t="s">
        <v>37</v>
      </c>
      <c r="C29" s="19"/>
      <c r="D29" s="19"/>
      <c r="E29" s="19"/>
      <c r="F29" s="46"/>
      <c r="G29" s="19"/>
      <c r="H29" s="46"/>
      <c r="I29" s="19"/>
      <c r="J29" s="46"/>
      <c r="K29" s="44"/>
      <c r="M29" s="25"/>
      <c r="N29" s="25"/>
      <c r="O29" s="25"/>
      <c r="P29" s="25"/>
      <c r="Q29" s="25"/>
      <c r="R29" s="25"/>
      <c r="S29" s="25"/>
    </row>
    <row r="30" spans="1:19" s="4" customFormat="1" ht="13.8" x14ac:dyDescent="0.25">
      <c r="A30" s="21">
        <v>1</v>
      </c>
      <c r="B30" s="32" t="s">
        <v>43</v>
      </c>
      <c r="C30" s="23" t="s">
        <v>16</v>
      </c>
      <c r="D30" s="24">
        <v>149</v>
      </c>
      <c r="E30" s="24"/>
      <c r="F30" s="64">
        <f t="shared" ref="F30:F37" si="24">ROUND(D30*E30,2)</f>
        <v>0</v>
      </c>
      <c r="G30" s="24"/>
      <c r="H30" s="64">
        <f t="shared" ref="H30:H37" si="25">ROUND(D30*G30,2)</f>
        <v>0</v>
      </c>
      <c r="I30" s="24"/>
      <c r="J30" s="64">
        <f t="shared" ref="J30:J37" si="26">ROUND(D30*I30,2)</f>
        <v>0</v>
      </c>
      <c r="K30" s="43">
        <f t="shared" ref="K30:K37" si="27">F30+H30+J30</f>
        <v>0</v>
      </c>
      <c r="M30" s="25"/>
      <c r="N30" s="25"/>
      <c r="O30" s="25"/>
      <c r="P30" s="25"/>
      <c r="Q30" s="25"/>
      <c r="R30" s="25"/>
      <c r="S30" s="25"/>
    </row>
    <row r="31" spans="1:19" s="4" customFormat="1" ht="13.8" x14ac:dyDescent="0.25">
      <c r="A31" s="21">
        <v>2</v>
      </c>
      <c r="B31" s="22" t="s">
        <v>27</v>
      </c>
      <c r="C31" s="23" t="s">
        <v>16</v>
      </c>
      <c r="D31" s="24">
        <v>149</v>
      </c>
      <c r="E31" s="24"/>
      <c r="F31" s="64">
        <f t="shared" si="24"/>
        <v>0</v>
      </c>
      <c r="G31" s="24"/>
      <c r="H31" s="64">
        <f t="shared" si="25"/>
        <v>0</v>
      </c>
      <c r="I31" s="24"/>
      <c r="J31" s="64">
        <f t="shared" si="26"/>
        <v>0</v>
      </c>
      <c r="K31" s="43">
        <f t="shared" si="27"/>
        <v>0</v>
      </c>
      <c r="M31" s="25"/>
      <c r="N31" s="25"/>
      <c r="O31" s="25"/>
      <c r="P31" s="25"/>
      <c r="Q31" s="25"/>
      <c r="R31" s="25"/>
      <c r="S31" s="25"/>
    </row>
    <row r="32" spans="1:19" s="4" customFormat="1" ht="13.8" x14ac:dyDescent="0.25">
      <c r="A32" s="21">
        <v>3</v>
      </c>
      <c r="B32" s="31" t="s">
        <v>44</v>
      </c>
      <c r="C32" s="23" t="s">
        <v>18</v>
      </c>
      <c r="D32" s="24">
        <v>5435</v>
      </c>
      <c r="E32" s="24"/>
      <c r="F32" s="64">
        <f t="shared" si="24"/>
        <v>0</v>
      </c>
      <c r="G32" s="24"/>
      <c r="H32" s="64">
        <f t="shared" si="25"/>
        <v>0</v>
      </c>
      <c r="I32" s="24"/>
      <c r="J32" s="64">
        <f t="shared" si="26"/>
        <v>0</v>
      </c>
      <c r="K32" s="43">
        <f t="shared" si="27"/>
        <v>0</v>
      </c>
      <c r="M32" s="25"/>
      <c r="N32" s="25"/>
      <c r="O32" s="25"/>
      <c r="P32" s="25"/>
      <c r="Q32" s="25"/>
      <c r="R32" s="25"/>
      <c r="S32" s="25"/>
    </row>
    <row r="33" spans="1:19" s="4" customFormat="1" ht="13.8" x14ac:dyDescent="0.25">
      <c r="A33" s="21">
        <v>4</v>
      </c>
      <c r="B33" s="31" t="s">
        <v>45</v>
      </c>
      <c r="C33" s="23" t="s">
        <v>16</v>
      </c>
      <c r="D33" s="24">
        <v>149</v>
      </c>
      <c r="E33" s="24"/>
      <c r="F33" s="64">
        <f t="shared" si="24"/>
        <v>0</v>
      </c>
      <c r="G33" s="24"/>
      <c r="H33" s="64">
        <f t="shared" si="25"/>
        <v>0</v>
      </c>
      <c r="I33" s="24"/>
      <c r="J33" s="64">
        <f t="shared" si="26"/>
        <v>0</v>
      </c>
      <c r="K33" s="43">
        <f t="shared" si="27"/>
        <v>0</v>
      </c>
      <c r="M33" s="25"/>
      <c r="N33" s="25"/>
      <c r="O33" s="25"/>
      <c r="P33" s="25"/>
      <c r="Q33" s="25"/>
      <c r="R33" s="25"/>
      <c r="S33" s="25"/>
    </row>
    <row r="34" spans="1:19" s="14" customFormat="1" ht="13.8" x14ac:dyDescent="0.25">
      <c r="A34" s="65"/>
      <c r="B34" s="34" t="s">
        <v>38</v>
      </c>
      <c r="C34" s="19"/>
      <c r="D34" s="19"/>
      <c r="E34" s="19"/>
      <c r="F34" s="46"/>
      <c r="G34" s="19"/>
      <c r="H34" s="46"/>
      <c r="I34" s="19"/>
      <c r="J34" s="46"/>
      <c r="K34" s="44"/>
      <c r="M34" s="25"/>
      <c r="N34" s="25"/>
      <c r="O34" s="25"/>
      <c r="P34" s="25"/>
      <c r="Q34" s="25"/>
      <c r="R34" s="25"/>
      <c r="S34" s="25"/>
    </row>
    <row r="35" spans="1:19" s="4" customFormat="1" ht="13.8" x14ac:dyDescent="0.25">
      <c r="A35" s="21">
        <v>1</v>
      </c>
      <c r="B35" s="32" t="s">
        <v>43</v>
      </c>
      <c r="C35" s="23" t="s">
        <v>16</v>
      </c>
      <c r="D35" s="24">
        <v>15.4</v>
      </c>
      <c r="E35" s="24"/>
      <c r="F35" s="64">
        <f t="shared" si="24"/>
        <v>0</v>
      </c>
      <c r="G35" s="24"/>
      <c r="H35" s="64">
        <f t="shared" si="25"/>
        <v>0</v>
      </c>
      <c r="I35" s="24"/>
      <c r="J35" s="64">
        <f t="shared" si="26"/>
        <v>0</v>
      </c>
      <c r="K35" s="43">
        <f t="shared" si="27"/>
        <v>0</v>
      </c>
      <c r="M35" s="25"/>
      <c r="N35" s="25"/>
      <c r="O35" s="25"/>
      <c r="P35" s="25"/>
      <c r="Q35" s="25"/>
      <c r="R35" s="25"/>
      <c r="S35" s="25"/>
    </row>
    <row r="36" spans="1:19" s="4" customFormat="1" ht="13.8" x14ac:dyDescent="0.25">
      <c r="A36" s="21">
        <v>2</v>
      </c>
      <c r="B36" s="22" t="s">
        <v>27</v>
      </c>
      <c r="C36" s="23" t="s">
        <v>16</v>
      </c>
      <c r="D36" s="24">
        <v>15.6</v>
      </c>
      <c r="E36" s="24"/>
      <c r="F36" s="64">
        <f t="shared" si="24"/>
        <v>0</v>
      </c>
      <c r="G36" s="24"/>
      <c r="H36" s="64">
        <f t="shared" si="25"/>
        <v>0</v>
      </c>
      <c r="I36" s="24"/>
      <c r="J36" s="64">
        <f t="shared" si="26"/>
        <v>0</v>
      </c>
      <c r="K36" s="43">
        <f t="shared" si="27"/>
        <v>0</v>
      </c>
      <c r="M36" s="25"/>
      <c r="N36" s="25"/>
      <c r="O36" s="25"/>
      <c r="P36" s="25"/>
      <c r="Q36" s="25"/>
      <c r="R36" s="25"/>
      <c r="S36" s="25"/>
    </row>
    <row r="37" spans="1:19" s="4" customFormat="1" ht="13.8" x14ac:dyDescent="0.25">
      <c r="A37" s="21">
        <v>3</v>
      </c>
      <c r="B37" s="31" t="s">
        <v>44</v>
      </c>
      <c r="C37" s="23" t="s">
        <v>18</v>
      </c>
      <c r="D37" s="24">
        <v>381</v>
      </c>
      <c r="E37" s="24"/>
      <c r="F37" s="64">
        <f t="shared" si="24"/>
        <v>0</v>
      </c>
      <c r="G37" s="24"/>
      <c r="H37" s="64">
        <f t="shared" si="25"/>
        <v>0</v>
      </c>
      <c r="I37" s="24"/>
      <c r="J37" s="64">
        <f t="shared" si="26"/>
        <v>0</v>
      </c>
      <c r="K37" s="43">
        <f t="shared" si="27"/>
        <v>0</v>
      </c>
      <c r="M37" s="25"/>
      <c r="N37" s="25"/>
      <c r="O37" s="25"/>
      <c r="P37" s="25"/>
      <c r="Q37" s="25"/>
      <c r="R37" s="25"/>
      <c r="S37" s="25"/>
    </row>
    <row r="38" spans="1:19" s="4" customFormat="1" ht="13.8" x14ac:dyDescent="0.25">
      <c r="A38" s="21">
        <v>4</v>
      </c>
      <c r="B38" s="31" t="s">
        <v>46</v>
      </c>
      <c r="C38" s="23" t="s">
        <v>18</v>
      </c>
      <c r="D38" s="24">
        <v>873</v>
      </c>
      <c r="E38" s="24"/>
      <c r="F38" s="64">
        <f t="shared" ref="F38:F39" si="28">ROUND(D38*E38,2)</f>
        <v>0</v>
      </c>
      <c r="G38" s="24"/>
      <c r="H38" s="64">
        <f t="shared" ref="H38:H39" si="29">ROUND(D38*G38,2)</f>
        <v>0</v>
      </c>
      <c r="I38" s="24"/>
      <c r="J38" s="64">
        <f t="shared" ref="J38:J39" si="30">ROUND(D38*I38,2)</f>
        <v>0</v>
      </c>
      <c r="K38" s="43">
        <f t="shared" ref="K38:K39" si="31">F38+H38+J38</f>
        <v>0</v>
      </c>
      <c r="M38" s="25"/>
      <c r="N38" s="25"/>
      <c r="O38" s="25"/>
      <c r="P38" s="25"/>
      <c r="Q38" s="25"/>
      <c r="R38" s="25"/>
      <c r="S38" s="25"/>
    </row>
    <row r="39" spans="1:19" s="4" customFormat="1" ht="13.8" x14ac:dyDescent="0.25">
      <c r="A39" s="21">
        <v>5</v>
      </c>
      <c r="B39" s="31" t="s">
        <v>45</v>
      </c>
      <c r="C39" s="23" t="s">
        <v>16</v>
      </c>
      <c r="D39" s="24">
        <v>14</v>
      </c>
      <c r="E39" s="24"/>
      <c r="F39" s="64">
        <f t="shared" si="28"/>
        <v>0</v>
      </c>
      <c r="G39" s="24"/>
      <c r="H39" s="64">
        <f t="shared" si="29"/>
        <v>0</v>
      </c>
      <c r="I39" s="24"/>
      <c r="J39" s="64">
        <f t="shared" si="30"/>
        <v>0</v>
      </c>
      <c r="K39" s="43">
        <f t="shared" si="31"/>
        <v>0</v>
      </c>
      <c r="M39" s="25"/>
      <c r="N39" s="25"/>
      <c r="O39" s="25"/>
      <c r="P39" s="25"/>
      <c r="Q39" s="25"/>
      <c r="R39" s="25"/>
      <c r="S39" s="25"/>
    </row>
    <row r="40" spans="1:19" s="14" customFormat="1" ht="13.8" x14ac:dyDescent="0.25">
      <c r="A40" s="65"/>
      <c r="B40" s="38" t="s">
        <v>39</v>
      </c>
      <c r="C40" s="19"/>
      <c r="D40" s="19"/>
      <c r="E40" s="19"/>
      <c r="F40" s="46"/>
      <c r="G40" s="19"/>
      <c r="H40" s="46"/>
      <c r="I40" s="19"/>
      <c r="J40" s="46"/>
      <c r="K40" s="44"/>
      <c r="M40" s="25"/>
      <c r="N40" s="25"/>
      <c r="O40" s="25"/>
      <c r="P40" s="25"/>
      <c r="Q40" s="25"/>
      <c r="R40" s="25"/>
      <c r="S40" s="25"/>
    </row>
    <row r="41" spans="1:19" s="4" customFormat="1" ht="27.6" x14ac:dyDescent="0.25">
      <c r="A41" s="21">
        <v>1</v>
      </c>
      <c r="B41" s="31" t="s">
        <v>49</v>
      </c>
      <c r="C41" s="23" t="s">
        <v>16</v>
      </c>
      <c r="D41" s="24">
        <v>16.5</v>
      </c>
      <c r="E41" s="24"/>
      <c r="F41" s="64">
        <f t="shared" ref="F41:F57" si="32">ROUND(D41*E41,2)</f>
        <v>0</v>
      </c>
      <c r="G41" s="24"/>
      <c r="H41" s="64">
        <f t="shared" ref="H41:H57" si="33">ROUND(D41*G41,2)</f>
        <v>0</v>
      </c>
      <c r="I41" s="24"/>
      <c r="J41" s="64">
        <f t="shared" ref="J41:J57" si="34">ROUND(D41*I41,2)</f>
        <v>0</v>
      </c>
      <c r="K41" s="43">
        <f t="shared" ref="K41:K57" si="35">F41+H41+J41</f>
        <v>0</v>
      </c>
      <c r="M41" s="25"/>
      <c r="N41" s="25"/>
      <c r="O41" s="25"/>
      <c r="P41" s="25"/>
      <c r="Q41" s="25"/>
      <c r="R41" s="25"/>
      <c r="S41" s="25"/>
    </row>
    <row r="42" spans="1:19" s="4" customFormat="1" ht="13.8" x14ac:dyDescent="0.25">
      <c r="A42" s="21">
        <v>2</v>
      </c>
      <c r="B42" s="31" t="s">
        <v>31</v>
      </c>
      <c r="C42" s="23" t="s">
        <v>16</v>
      </c>
      <c r="D42" s="24">
        <v>30.8</v>
      </c>
      <c r="E42" s="24"/>
      <c r="F42" s="64">
        <f t="shared" si="32"/>
        <v>0</v>
      </c>
      <c r="G42" s="24"/>
      <c r="H42" s="64">
        <f t="shared" si="33"/>
        <v>0</v>
      </c>
      <c r="I42" s="24"/>
      <c r="J42" s="64">
        <f t="shared" si="34"/>
        <v>0</v>
      </c>
      <c r="K42" s="43">
        <f t="shared" si="35"/>
        <v>0</v>
      </c>
      <c r="M42" s="25"/>
      <c r="N42" s="25"/>
      <c r="O42" s="25"/>
      <c r="P42" s="25"/>
      <c r="Q42" s="25"/>
      <c r="R42" s="25"/>
      <c r="S42" s="25"/>
    </row>
    <row r="43" spans="1:19" s="36" customFormat="1" ht="13.8" x14ac:dyDescent="0.25">
      <c r="A43" s="65"/>
      <c r="B43" s="38" t="s">
        <v>40</v>
      </c>
      <c r="C43" s="19"/>
      <c r="D43" s="19"/>
      <c r="E43" s="19"/>
      <c r="F43" s="46"/>
      <c r="G43" s="19"/>
      <c r="H43" s="46"/>
      <c r="I43" s="19"/>
      <c r="J43" s="46"/>
      <c r="K43" s="44"/>
      <c r="M43" s="25"/>
      <c r="N43" s="25"/>
      <c r="O43" s="25"/>
      <c r="P43" s="25"/>
      <c r="Q43" s="25"/>
      <c r="R43" s="25"/>
      <c r="S43" s="25"/>
    </row>
    <row r="44" spans="1:19" s="4" customFormat="1" ht="27.6" x14ac:dyDescent="0.25">
      <c r="A44" s="21">
        <v>1</v>
      </c>
      <c r="B44" s="32" t="s">
        <v>50</v>
      </c>
      <c r="C44" s="23" t="s">
        <v>15</v>
      </c>
      <c r="D44" s="24">
        <v>2084</v>
      </c>
      <c r="E44" s="24"/>
      <c r="F44" s="64">
        <f t="shared" si="32"/>
        <v>0</v>
      </c>
      <c r="G44" s="24"/>
      <c r="H44" s="64">
        <f t="shared" si="33"/>
        <v>0</v>
      </c>
      <c r="I44" s="24"/>
      <c r="J44" s="64">
        <f t="shared" si="34"/>
        <v>0</v>
      </c>
      <c r="K44" s="43">
        <f t="shared" si="35"/>
        <v>0</v>
      </c>
      <c r="M44" s="25"/>
      <c r="N44" s="25"/>
      <c r="O44" s="25"/>
      <c r="P44" s="25"/>
      <c r="Q44" s="25"/>
      <c r="R44" s="25"/>
      <c r="S44" s="25"/>
    </row>
    <row r="45" spans="1:19" s="36" customFormat="1" ht="13.8" x14ac:dyDescent="0.25">
      <c r="A45" s="65"/>
      <c r="B45" s="38" t="s">
        <v>35</v>
      </c>
      <c r="C45" s="19"/>
      <c r="D45" s="19"/>
      <c r="E45" s="19"/>
      <c r="F45" s="46"/>
      <c r="G45" s="19"/>
      <c r="H45" s="46"/>
      <c r="I45" s="19"/>
      <c r="J45" s="46"/>
      <c r="K45" s="44"/>
      <c r="M45" s="25"/>
      <c r="N45" s="25"/>
      <c r="O45" s="25"/>
      <c r="P45" s="25"/>
      <c r="Q45" s="25"/>
      <c r="R45" s="25"/>
      <c r="S45" s="25"/>
    </row>
    <row r="46" spans="1:19" s="4" customFormat="1" ht="27.6" x14ac:dyDescent="0.25">
      <c r="A46" s="21">
        <v>1</v>
      </c>
      <c r="B46" s="31" t="s">
        <v>47</v>
      </c>
      <c r="C46" s="23" t="s">
        <v>15</v>
      </c>
      <c r="D46" s="24">
        <v>3051</v>
      </c>
      <c r="E46" s="24"/>
      <c r="F46" s="64">
        <f t="shared" ref="F46:F50" si="36">ROUND(D46*E46,2)</f>
        <v>0</v>
      </c>
      <c r="G46" s="24"/>
      <c r="H46" s="64">
        <f t="shared" ref="H46:H50" si="37">ROUND(D46*G46,2)</f>
        <v>0</v>
      </c>
      <c r="I46" s="24"/>
      <c r="J46" s="64">
        <f t="shared" ref="J46:J50" si="38">ROUND(D46*I46,2)</f>
        <v>0</v>
      </c>
      <c r="K46" s="43">
        <f t="shared" ref="K46:K50" si="39">F46+H46+J46</f>
        <v>0</v>
      </c>
      <c r="M46" s="25"/>
      <c r="N46" s="25"/>
      <c r="O46" s="25"/>
      <c r="P46" s="25"/>
      <c r="Q46" s="25"/>
      <c r="R46" s="25"/>
      <c r="S46" s="25"/>
    </row>
    <row r="47" spans="1:19" s="4" customFormat="1" ht="27.6" x14ac:dyDescent="0.25">
      <c r="A47" s="21">
        <v>2</v>
      </c>
      <c r="B47" s="29" t="s">
        <v>24</v>
      </c>
      <c r="C47" s="23" t="s">
        <v>16</v>
      </c>
      <c r="D47" s="24">
        <v>152</v>
      </c>
      <c r="E47" s="24"/>
      <c r="F47" s="64">
        <f t="shared" si="36"/>
        <v>0</v>
      </c>
      <c r="G47" s="24"/>
      <c r="H47" s="64">
        <f t="shared" si="37"/>
        <v>0</v>
      </c>
      <c r="I47" s="24"/>
      <c r="J47" s="64">
        <f t="shared" si="38"/>
        <v>0</v>
      </c>
      <c r="K47" s="43">
        <f t="shared" si="39"/>
        <v>0</v>
      </c>
      <c r="M47" s="25"/>
      <c r="N47" s="25"/>
      <c r="O47" s="25"/>
      <c r="P47" s="25"/>
      <c r="Q47" s="25"/>
      <c r="R47" s="25"/>
      <c r="S47" s="25"/>
    </row>
    <row r="48" spans="1:19" s="35" customFormat="1" ht="13.8" x14ac:dyDescent="0.3">
      <c r="A48" s="21">
        <v>3</v>
      </c>
      <c r="B48" s="31" t="s">
        <v>25</v>
      </c>
      <c r="C48" s="23" t="s">
        <v>15</v>
      </c>
      <c r="D48" s="24">
        <v>2373</v>
      </c>
      <c r="E48" s="24"/>
      <c r="F48" s="64">
        <f t="shared" si="36"/>
        <v>0</v>
      </c>
      <c r="G48" s="24"/>
      <c r="H48" s="64">
        <f t="shared" si="37"/>
        <v>0</v>
      </c>
      <c r="I48" s="24"/>
      <c r="J48" s="64">
        <f t="shared" si="38"/>
        <v>0</v>
      </c>
      <c r="K48" s="43">
        <f t="shared" si="39"/>
        <v>0</v>
      </c>
      <c r="L48" s="28"/>
      <c r="M48" s="25"/>
      <c r="N48" s="25"/>
      <c r="O48" s="25"/>
      <c r="P48" s="25"/>
      <c r="Q48" s="25"/>
      <c r="R48" s="25"/>
      <c r="S48" s="25"/>
    </row>
    <row r="49" spans="1:19" s="4" customFormat="1" ht="27.6" x14ac:dyDescent="0.25">
      <c r="A49" s="21">
        <v>4</v>
      </c>
      <c r="B49" s="31" t="s">
        <v>26</v>
      </c>
      <c r="C49" s="23" t="s">
        <v>16</v>
      </c>
      <c r="D49" s="24">
        <v>700</v>
      </c>
      <c r="E49" s="24"/>
      <c r="F49" s="64">
        <f t="shared" si="36"/>
        <v>0</v>
      </c>
      <c r="G49" s="24"/>
      <c r="H49" s="64">
        <f t="shared" si="37"/>
        <v>0</v>
      </c>
      <c r="I49" s="24"/>
      <c r="J49" s="64">
        <f t="shared" si="38"/>
        <v>0</v>
      </c>
      <c r="K49" s="43">
        <f t="shared" si="39"/>
        <v>0</v>
      </c>
      <c r="M49" s="25"/>
      <c r="N49" s="25"/>
      <c r="O49" s="25"/>
      <c r="P49" s="25"/>
      <c r="Q49" s="25"/>
      <c r="R49" s="25"/>
      <c r="S49" s="25"/>
    </row>
    <row r="50" spans="1:19" s="4" customFormat="1" ht="13.8" x14ac:dyDescent="0.25">
      <c r="A50" s="21">
        <v>5</v>
      </c>
      <c r="B50" s="22" t="s">
        <v>27</v>
      </c>
      <c r="C50" s="23" t="s">
        <v>16</v>
      </c>
      <c r="D50" s="24">
        <v>700</v>
      </c>
      <c r="E50" s="24"/>
      <c r="F50" s="64">
        <f t="shared" si="36"/>
        <v>0</v>
      </c>
      <c r="G50" s="24"/>
      <c r="H50" s="64">
        <f t="shared" si="37"/>
        <v>0</v>
      </c>
      <c r="I50" s="24"/>
      <c r="J50" s="64">
        <f t="shared" si="38"/>
        <v>0</v>
      </c>
      <c r="K50" s="43">
        <f t="shared" si="39"/>
        <v>0</v>
      </c>
      <c r="M50" s="25"/>
      <c r="N50" s="25"/>
      <c r="O50" s="25"/>
      <c r="P50" s="25"/>
      <c r="Q50" s="25"/>
      <c r="R50" s="25"/>
      <c r="S50" s="25"/>
    </row>
    <row r="51" spans="1:19" s="4" customFormat="1" ht="13.8" x14ac:dyDescent="0.25">
      <c r="A51" s="21">
        <v>6</v>
      </c>
      <c r="B51" s="26" t="s">
        <v>28</v>
      </c>
      <c r="C51" s="23" t="s">
        <v>15</v>
      </c>
      <c r="D51" s="24">
        <v>2373</v>
      </c>
      <c r="E51" s="24"/>
      <c r="F51" s="64">
        <f t="shared" si="32"/>
        <v>0</v>
      </c>
      <c r="G51" s="24"/>
      <c r="H51" s="64">
        <f t="shared" si="33"/>
        <v>0</v>
      </c>
      <c r="I51" s="24"/>
      <c r="J51" s="64">
        <f t="shared" si="34"/>
        <v>0</v>
      </c>
      <c r="K51" s="43">
        <f t="shared" si="35"/>
        <v>0</v>
      </c>
      <c r="M51" s="25"/>
      <c r="N51" s="25"/>
      <c r="O51" s="25"/>
      <c r="P51" s="25"/>
      <c r="Q51" s="25"/>
      <c r="R51" s="25"/>
      <c r="S51" s="25"/>
    </row>
    <row r="52" spans="1:19" s="4" customFormat="1" ht="27.6" x14ac:dyDescent="0.25">
      <c r="A52" s="21">
        <v>7</v>
      </c>
      <c r="B52" s="33" t="s">
        <v>51</v>
      </c>
      <c r="C52" s="23" t="s">
        <v>16</v>
      </c>
      <c r="D52" s="24">
        <v>474</v>
      </c>
      <c r="E52" s="24"/>
      <c r="F52" s="64">
        <f t="shared" si="32"/>
        <v>0</v>
      </c>
      <c r="G52" s="24"/>
      <c r="H52" s="64">
        <f t="shared" si="33"/>
        <v>0</v>
      </c>
      <c r="I52" s="24"/>
      <c r="J52" s="64">
        <f t="shared" si="34"/>
        <v>0</v>
      </c>
      <c r="K52" s="43">
        <f t="shared" si="35"/>
        <v>0</v>
      </c>
      <c r="M52" s="25"/>
      <c r="N52" s="25"/>
      <c r="O52" s="25"/>
      <c r="P52" s="25"/>
      <c r="Q52" s="25"/>
      <c r="R52" s="25"/>
      <c r="S52" s="25"/>
    </row>
    <row r="53" spans="1:19" s="35" customFormat="1" ht="27.6" x14ac:dyDescent="0.3">
      <c r="A53" s="21">
        <v>8</v>
      </c>
      <c r="B53" s="22" t="s">
        <v>30</v>
      </c>
      <c r="C53" s="23" t="s">
        <v>16</v>
      </c>
      <c r="D53" s="24">
        <v>237</v>
      </c>
      <c r="E53" s="24"/>
      <c r="F53" s="64">
        <f t="shared" si="32"/>
        <v>0</v>
      </c>
      <c r="G53" s="24"/>
      <c r="H53" s="64">
        <f t="shared" si="33"/>
        <v>0</v>
      </c>
      <c r="I53" s="24"/>
      <c r="J53" s="64">
        <f t="shared" si="34"/>
        <v>0</v>
      </c>
      <c r="K53" s="43">
        <f t="shared" si="35"/>
        <v>0</v>
      </c>
      <c r="L53" s="28"/>
      <c r="M53" s="25"/>
      <c r="N53" s="25"/>
      <c r="O53" s="25"/>
      <c r="P53" s="25"/>
      <c r="Q53" s="25"/>
      <c r="R53" s="25"/>
      <c r="S53" s="25"/>
    </row>
    <row r="54" spans="1:19" s="4" customFormat="1" ht="13.8" x14ac:dyDescent="0.25">
      <c r="A54" s="21">
        <v>9</v>
      </c>
      <c r="B54" s="22" t="s">
        <v>31</v>
      </c>
      <c r="C54" s="23" t="s">
        <v>16</v>
      </c>
      <c r="D54" s="24">
        <v>664</v>
      </c>
      <c r="E54" s="24"/>
      <c r="F54" s="64">
        <f t="shared" si="32"/>
        <v>0</v>
      </c>
      <c r="G54" s="24"/>
      <c r="H54" s="64">
        <f t="shared" si="33"/>
        <v>0</v>
      </c>
      <c r="I54" s="24"/>
      <c r="J54" s="64">
        <f t="shared" si="34"/>
        <v>0</v>
      </c>
      <c r="K54" s="43">
        <f t="shared" si="35"/>
        <v>0</v>
      </c>
      <c r="M54" s="25"/>
      <c r="N54" s="25"/>
      <c r="O54" s="25"/>
      <c r="P54" s="25"/>
      <c r="Q54" s="25"/>
      <c r="R54" s="25"/>
      <c r="S54" s="25"/>
    </row>
    <row r="55" spans="1:19" s="4" customFormat="1" ht="27.6" x14ac:dyDescent="0.25">
      <c r="A55" s="21">
        <v>10</v>
      </c>
      <c r="B55" s="29" t="s">
        <v>32</v>
      </c>
      <c r="C55" s="23" t="s">
        <v>18</v>
      </c>
      <c r="D55" s="24">
        <v>1084</v>
      </c>
      <c r="E55" s="24"/>
      <c r="F55" s="64">
        <f t="shared" si="32"/>
        <v>0</v>
      </c>
      <c r="G55" s="24"/>
      <c r="H55" s="64">
        <f t="shared" si="33"/>
        <v>0</v>
      </c>
      <c r="I55" s="24"/>
      <c r="J55" s="64">
        <f t="shared" si="34"/>
        <v>0</v>
      </c>
      <c r="K55" s="43">
        <f t="shared" si="35"/>
        <v>0</v>
      </c>
      <c r="M55" s="25"/>
      <c r="N55" s="25"/>
      <c r="O55" s="25"/>
      <c r="P55" s="25"/>
      <c r="Q55" s="25"/>
      <c r="R55" s="25"/>
      <c r="S55" s="25"/>
    </row>
    <row r="56" spans="1:19" s="4" customFormat="1" ht="27.6" x14ac:dyDescent="0.25">
      <c r="A56" s="21">
        <v>11</v>
      </c>
      <c r="B56" s="31" t="s">
        <v>33</v>
      </c>
      <c r="C56" s="23" t="s">
        <v>17</v>
      </c>
      <c r="D56" s="24">
        <v>932</v>
      </c>
      <c r="E56" s="24"/>
      <c r="F56" s="64">
        <f t="shared" si="32"/>
        <v>0</v>
      </c>
      <c r="G56" s="24"/>
      <c r="H56" s="64">
        <f t="shared" si="33"/>
        <v>0</v>
      </c>
      <c r="I56" s="24"/>
      <c r="J56" s="64">
        <f t="shared" si="34"/>
        <v>0</v>
      </c>
      <c r="K56" s="43">
        <f t="shared" si="35"/>
        <v>0</v>
      </c>
      <c r="M56" s="25"/>
      <c r="N56" s="25"/>
      <c r="O56" s="25"/>
      <c r="P56" s="25"/>
      <c r="Q56" s="25"/>
      <c r="R56" s="25"/>
      <c r="S56" s="25"/>
    </row>
    <row r="57" spans="1:19" s="35" customFormat="1" ht="13.8" x14ac:dyDescent="0.3">
      <c r="A57" s="21">
        <v>12</v>
      </c>
      <c r="B57" s="31" t="s">
        <v>34</v>
      </c>
      <c r="C57" s="23" t="s">
        <v>17</v>
      </c>
      <c r="D57" s="24">
        <v>932</v>
      </c>
      <c r="E57" s="24"/>
      <c r="F57" s="64">
        <f t="shared" si="32"/>
        <v>0</v>
      </c>
      <c r="G57" s="24"/>
      <c r="H57" s="64">
        <f t="shared" si="33"/>
        <v>0</v>
      </c>
      <c r="I57" s="24"/>
      <c r="J57" s="64">
        <f t="shared" si="34"/>
        <v>0</v>
      </c>
      <c r="K57" s="43">
        <f t="shared" si="35"/>
        <v>0</v>
      </c>
      <c r="L57" s="28"/>
      <c r="M57" s="25"/>
      <c r="N57" s="25"/>
      <c r="O57" s="25"/>
      <c r="P57" s="25"/>
      <c r="Q57" s="25"/>
      <c r="R57" s="25"/>
      <c r="S57" s="25"/>
    </row>
    <row r="58" spans="1:19" s="36" customFormat="1" ht="13.8" x14ac:dyDescent="0.25">
      <c r="A58" s="65"/>
      <c r="B58" s="38" t="s">
        <v>41</v>
      </c>
      <c r="C58" s="19"/>
      <c r="D58" s="19"/>
      <c r="E58" s="19"/>
      <c r="F58" s="46"/>
      <c r="G58" s="19"/>
      <c r="H58" s="46"/>
      <c r="I58" s="19"/>
      <c r="J58" s="46"/>
      <c r="K58" s="44"/>
      <c r="M58" s="25"/>
      <c r="N58" s="25"/>
      <c r="O58" s="25"/>
      <c r="P58" s="25"/>
      <c r="Q58" s="25"/>
      <c r="R58" s="25"/>
      <c r="S58" s="25"/>
    </row>
    <row r="59" spans="1:19" s="4" customFormat="1" ht="13.8" x14ac:dyDescent="0.25">
      <c r="A59" s="21">
        <v>1</v>
      </c>
      <c r="B59" s="32" t="s">
        <v>43</v>
      </c>
      <c r="C59" s="23" t="s">
        <v>16</v>
      </c>
      <c r="D59" s="24">
        <v>22</v>
      </c>
      <c r="E59" s="24"/>
      <c r="F59" s="64">
        <f t="shared" ref="F59:F62" si="40">ROUND(D59*E59,2)</f>
        <v>0</v>
      </c>
      <c r="G59" s="24"/>
      <c r="H59" s="64">
        <f t="shared" ref="H59:H62" si="41">ROUND(D59*G59,2)</f>
        <v>0</v>
      </c>
      <c r="I59" s="24"/>
      <c r="J59" s="64">
        <f t="shared" ref="J59:J62" si="42">ROUND(D59*I59,2)</f>
        <v>0</v>
      </c>
      <c r="K59" s="43">
        <f t="shared" ref="K59:K62" si="43">F59+H59+J59</f>
        <v>0</v>
      </c>
      <c r="M59" s="25"/>
      <c r="N59" s="25"/>
      <c r="O59" s="25"/>
      <c r="P59" s="25"/>
      <c r="Q59" s="25"/>
      <c r="R59" s="25"/>
      <c r="S59" s="25"/>
    </row>
    <row r="60" spans="1:19" s="4" customFormat="1" ht="13.8" x14ac:dyDescent="0.25">
      <c r="A60" s="21">
        <v>2</v>
      </c>
      <c r="B60" s="31" t="s">
        <v>52</v>
      </c>
      <c r="C60" s="23" t="s">
        <v>18</v>
      </c>
      <c r="D60" s="24">
        <v>670</v>
      </c>
      <c r="E60" s="24"/>
      <c r="F60" s="64">
        <f t="shared" si="40"/>
        <v>0</v>
      </c>
      <c r="G60" s="24"/>
      <c r="H60" s="64">
        <f t="shared" si="41"/>
        <v>0</v>
      </c>
      <c r="I60" s="24"/>
      <c r="J60" s="64">
        <f t="shared" si="42"/>
        <v>0</v>
      </c>
      <c r="K60" s="43">
        <f t="shared" si="43"/>
        <v>0</v>
      </c>
      <c r="M60" s="25"/>
      <c r="N60" s="25"/>
      <c r="O60" s="25"/>
      <c r="P60" s="25"/>
      <c r="Q60" s="25"/>
      <c r="R60" s="25"/>
      <c r="S60" s="25"/>
    </row>
    <row r="61" spans="1:19" s="28" customFormat="1" ht="13.8" x14ac:dyDescent="0.3">
      <c r="A61" s="21">
        <v>3</v>
      </c>
      <c r="B61" s="22" t="s">
        <v>53</v>
      </c>
      <c r="C61" s="23" t="s">
        <v>18</v>
      </c>
      <c r="D61" s="24">
        <v>3648</v>
      </c>
      <c r="E61" s="24"/>
      <c r="F61" s="64">
        <f t="shared" si="40"/>
        <v>0</v>
      </c>
      <c r="G61" s="24"/>
      <c r="H61" s="64">
        <f t="shared" si="41"/>
        <v>0</v>
      </c>
      <c r="I61" s="24"/>
      <c r="J61" s="64">
        <f t="shared" si="42"/>
        <v>0</v>
      </c>
      <c r="K61" s="43">
        <f t="shared" si="43"/>
        <v>0</v>
      </c>
      <c r="M61" s="25"/>
      <c r="N61" s="25"/>
      <c r="O61" s="25"/>
      <c r="P61" s="25"/>
      <c r="Q61" s="25"/>
      <c r="R61" s="25"/>
      <c r="S61" s="25"/>
    </row>
    <row r="62" spans="1:19" s="1" customFormat="1" ht="13.8" x14ac:dyDescent="0.3">
      <c r="A62" s="21">
        <v>4</v>
      </c>
      <c r="B62" s="37" t="s">
        <v>54</v>
      </c>
      <c r="C62" s="23" t="s">
        <v>16</v>
      </c>
      <c r="D62" s="24">
        <v>10</v>
      </c>
      <c r="E62" s="24"/>
      <c r="F62" s="64">
        <f t="shared" si="40"/>
        <v>0</v>
      </c>
      <c r="G62" s="24"/>
      <c r="H62" s="64">
        <f t="shared" si="41"/>
        <v>0</v>
      </c>
      <c r="I62" s="24"/>
      <c r="J62" s="64">
        <f t="shared" si="42"/>
        <v>0</v>
      </c>
      <c r="K62" s="43">
        <f t="shared" si="43"/>
        <v>0</v>
      </c>
      <c r="L62" s="28"/>
      <c r="M62" s="25"/>
      <c r="N62" s="25"/>
      <c r="O62" s="25"/>
      <c r="P62" s="25"/>
      <c r="Q62" s="25"/>
      <c r="R62" s="25"/>
      <c r="S62" s="25"/>
    </row>
    <row r="63" spans="1:19" s="14" customFormat="1" ht="13.8" x14ac:dyDescent="0.25">
      <c r="A63" s="65"/>
      <c r="B63" s="38" t="s">
        <v>42</v>
      </c>
      <c r="C63" s="19"/>
      <c r="D63" s="19"/>
      <c r="E63" s="19"/>
      <c r="F63" s="46"/>
      <c r="G63" s="19"/>
      <c r="H63" s="46"/>
      <c r="I63" s="19"/>
      <c r="J63" s="46"/>
      <c r="K63" s="44"/>
      <c r="M63" s="25"/>
      <c r="N63" s="25"/>
      <c r="O63" s="25"/>
      <c r="P63" s="25"/>
      <c r="Q63" s="25"/>
      <c r="R63" s="25"/>
      <c r="S63" s="25"/>
    </row>
    <row r="64" spans="1:19" s="4" customFormat="1" ht="27.6" x14ac:dyDescent="0.25">
      <c r="A64" s="21">
        <v>1</v>
      </c>
      <c r="B64" s="22" t="s">
        <v>49</v>
      </c>
      <c r="C64" s="23" t="s">
        <v>16</v>
      </c>
      <c r="D64" s="24">
        <v>5</v>
      </c>
      <c r="E64" s="24"/>
      <c r="F64" s="64">
        <f t="shared" ref="F64:F65" si="44">ROUND(D64*E64,2)</f>
        <v>0</v>
      </c>
      <c r="G64" s="24"/>
      <c r="H64" s="64">
        <f t="shared" ref="H64:H65" si="45">ROUND(D64*G64,2)</f>
        <v>0</v>
      </c>
      <c r="I64" s="24"/>
      <c r="J64" s="64">
        <f t="shared" ref="J64:J65" si="46">ROUND(D64*I64,2)</f>
        <v>0</v>
      </c>
      <c r="K64" s="43">
        <f t="shared" ref="K64:K65" si="47">F64+H64+J64</f>
        <v>0</v>
      </c>
      <c r="M64" s="25"/>
      <c r="N64" s="25"/>
      <c r="O64" s="25"/>
      <c r="P64" s="25"/>
      <c r="Q64" s="25"/>
      <c r="R64" s="25"/>
      <c r="S64" s="25"/>
    </row>
    <row r="65" spans="1:19" s="4" customFormat="1" ht="13.8" x14ac:dyDescent="0.25">
      <c r="A65" s="21">
        <v>2</v>
      </c>
      <c r="B65" s="22" t="s">
        <v>31</v>
      </c>
      <c r="C65" s="23" t="s">
        <v>16</v>
      </c>
      <c r="D65" s="24">
        <v>8</v>
      </c>
      <c r="E65" s="24"/>
      <c r="F65" s="64">
        <f t="shared" si="44"/>
        <v>0</v>
      </c>
      <c r="G65" s="24"/>
      <c r="H65" s="64">
        <f t="shared" si="45"/>
        <v>0</v>
      </c>
      <c r="I65" s="24"/>
      <c r="J65" s="64">
        <f t="shared" si="46"/>
        <v>0</v>
      </c>
      <c r="K65" s="43">
        <f t="shared" si="47"/>
        <v>0</v>
      </c>
      <c r="M65" s="25"/>
      <c r="N65" s="25"/>
      <c r="O65" s="25"/>
      <c r="P65" s="25"/>
      <c r="Q65" s="25"/>
      <c r="R65" s="25"/>
      <c r="S65" s="25"/>
    </row>
    <row r="66" spans="1:19" s="14" customFormat="1" ht="13.8" x14ac:dyDescent="0.25">
      <c r="A66" s="65"/>
      <c r="B66" s="38" t="s">
        <v>40</v>
      </c>
      <c r="C66" s="19"/>
      <c r="D66" s="19"/>
      <c r="E66" s="19"/>
      <c r="F66" s="46"/>
      <c r="G66" s="19"/>
      <c r="H66" s="46"/>
      <c r="I66" s="19"/>
      <c r="J66" s="46"/>
      <c r="K66" s="44"/>
      <c r="M66" s="25"/>
      <c r="N66" s="25"/>
      <c r="O66" s="25"/>
      <c r="P66" s="25"/>
      <c r="Q66" s="25"/>
      <c r="R66" s="25"/>
      <c r="S66" s="25"/>
    </row>
    <row r="67" spans="1:19" s="4" customFormat="1" ht="27.6" x14ac:dyDescent="0.25">
      <c r="A67" s="21">
        <v>1</v>
      </c>
      <c r="B67" s="32" t="s">
        <v>50</v>
      </c>
      <c r="C67" s="23" t="s">
        <v>15</v>
      </c>
      <c r="D67" s="24">
        <v>676</v>
      </c>
      <c r="E67" s="24"/>
      <c r="F67" s="64">
        <f t="shared" ref="F67" si="48">ROUND(D67*E67,2)</f>
        <v>0</v>
      </c>
      <c r="G67" s="24"/>
      <c r="H67" s="64">
        <f t="shared" ref="H67" si="49">ROUND(D67*G67,2)</f>
        <v>0</v>
      </c>
      <c r="I67" s="24"/>
      <c r="J67" s="64">
        <f t="shared" ref="J67" si="50">ROUND(D67*I67,2)</f>
        <v>0</v>
      </c>
      <c r="K67" s="43">
        <f t="shared" ref="K67" si="51">F67+H67+J67</f>
        <v>0</v>
      </c>
      <c r="M67" s="25"/>
      <c r="N67" s="25"/>
      <c r="O67" s="25"/>
      <c r="P67" s="25"/>
      <c r="Q67" s="25"/>
      <c r="R67" s="25"/>
      <c r="S67" s="25"/>
    </row>
    <row r="68" spans="1:19" s="4" customFormat="1" ht="6" customHeight="1" x14ac:dyDescent="0.25">
      <c r="A68" s="54"/>
      <c r="B68" s="55"/>
      <c r="C68" s="56"/>
      <c r="D68" s="57"/>
      <c r="E68" s="58"/>
      <c r="F68" s="59"/>
      <c r="G68" s="59"/>
      <c r="H68" s="59"/>
      <c r="I68" s="59"/>
      <c r="J68" s="59"/>
      <c r="K68" s="49"/>
      <c r="M68" s="25"/>
      <c r="N68" s="25"/>
      <c r="O68" s="25"/>
      <c r="P68" s="25"/>
      <c r="Q68" s="25"/>
      <c r="R68" s="25"/>
      <c r="S68" s="25"/>
    </row>
    <row r="69" spans="1:19" s="4" customFormat="1" ht="16.2" x14ac:dyDescent="0.25">
      <c r="A69" s="87" t="s">
        <v>11</v>
      </c>
      <c r="B69" s="88"/>
      <c r="C69" s="88"/>
      <c r="D69" s="88"/>
      <c r="E69" s="88"/>
      <c r="F69" s="88"/>
      <c r="G69" s="88"/>
      <c r="H69" s="88"/>
      <c r="I69" s="88"/>
      <c r="J69" s="88"/>
      <c r="K69" s="51">
        <f>SUM(K9:K68)</f>
        <v>0</v>
      </c>
      <c r="M69" s="25"/>
      <c r="N69" s="25"/>
      <c r="O69" s="25"/>
      <c r="P69" s="25"/>
      <c r="Q69" s="25"/>
      <c r="R69" s="25"/>
      <c r="S69" s="25"/>
    </row>
    <row r="70" spans="1:19" s="4" customFormat="1" ht="16.2" x14ac:dyDescent="0.25">
      <c r="A70" s="79" t="s">
        <v>10</v>
      </c>
      <c r="B70" s="80"/>
      <c r="C70" s="80"/>
      <c r="D70" s="80"/>
      <c r="E70" s="80"/>
      <c r="F70" s="80"/>
      <c r="G70" s="80"/>
      <c r="H70" s="80"/>
      <c r="I70" s="24" t="s">
        <v>14</v>
      </c>
      <c r="J70" s="60"/>
      <c r="K70" s="50">
        <f>ROUND(K69*J70/100,2)</f>
        <v>0</v>
      </c>
      <c r="M70" s="25"/>
      <c r="N70" s="25"/>
      <c r="O70" s="25"/>
      <c r="P70" s="25"/>
      <c r="Q70" s="25"/>
      <c r="R70" s="25"/>
      <c r="S70" s="25"/>
    </row>
    <row r="71" spans="1:19" s="4" customFormat="1" ht="16.2" x14ac:dyDescent="0.25">
      <c r="A71" s="79" t="s">
        <v>9</v>
      </c>
      <c r="B71" s="80"/>
      <c r="C71" s="80"/>
      <c r="D71" s="80"/>
      <c r="E71" s="80"/>
      <c r="F71" s="80"/>
      <c r="G71" s="80"/>
      <c r="H71" s="80"/>
      <c r="I71" s="48"/>
      <c r="J71" s="52"/>
      <c r="K71" s="50">
        <f>K69+K70</f>
        <v>0</v>
      </c>
      <c r="M71" s="25"/>
      <c r="N71" s="25"/>
      <c r="O71" s="25"/>
      <c r="P71" s="25"/>
      <c r="Q71" s="25"/>
      <c r="R71" s="25"/>
      <c r="S71" s="25"/>
    </row>
    <row r="72" spans="1:19" s="4" customFormat="1" ht="16.2" x14ac:dyDescent="0.25">
      <c r="A72" s="79" t="s">
        <v>12</v>
      </c>
      <c r="B72" s="80"/>
      <c r="C72" s="80"/>
      <c r="D72" s="80"/>
      <c r="E72" s="80"/>
      <c r="F72" s="80"/>
      <c r="G72" s="80"/>
      <c r="H72" s="80"/>
      <c r="I72" s="24" t="s">
        <v>14</v>
      </c>
      <c r="J72" s="60"/>
      <c r="K72" s="50">
        <f>ROUND(K71*J72/100,2)</f>
        <v>0</v>
      </c>
      <c r="M72" s="25"/>
      <c r="N72" s="25"/>
      <c r="O72" s="25"/>
      <c r="P72" s="25"/>
      <c r="Q72" s="25"/>
      <c r="R72" s="25"/>
      <c r="S72" s="25"/>
    </row>
    <row r="73" spans="1:19" s="4" customFormat="1" ht="16.2" x14ac:dyDescent="0.25">
      <c r="A73" s="79" t="s">
        <v>9</v>
      </c>
      <c r="B73" s="80"/>
      <c r="C73" s="80"/>
      <c r="D73" s="80"/>
      <c r="E73" s="80"/>
      <c r="F73" s="80"/>
      <c r="G73" s="80"/>
      <c r="H73" s="80"/>
      <c r="I73" s="48"/>
      <c r="J73" s="52"/>
      <c r="K73" s="50">
        <f>K71+K72</f>
        <v>0</v>
      </c>
      <c r="M73" s="25"/>
      <c r="N73" s="25"/>
      <c r="O73" s="25"/>
      <c r="P73" s="25"/>
      <c r="Q73" s="25"/>
      <c r="R73" s="25"/>
      <c r="S73" s="25"/>
    </row>
    <row r="74" spans="1:19" s="4" customFormat="1" ht="16.8" thickBot="1" x14ac:dyDescent="0.3">
      <c r="A74" s="85" t="s">
        <v>13</v>
      </c>
      <c r="B74" s="86"/>
      <c r="C74" s="86"/>
      <c r="D74" s="86"/>
      <c r="E74" s="86"/>
      <c r="F74" s="86"/>
      <c r="G74" s="86"/>
      <c r="H74" s="86"/>
      <c r="I74" s="61" t="s">
        <v>14</v>
      </c>
      <c r="J74" s="62">
        <v>18</v>
      </c>
      <c r="K74" s="50">
        <f>ROUND(K73*J74/100,2)</f>
        <v>0</v>
      </c>
      <c r="M74" s="25"/>
      <c r="N74" s="25"/>
      <c r="O74" s="25"/>
      <c r="P74" s="25"/>
      <c r="Q74" s="25"/>
      <c r="R74" s="25"/>
      <c r="S74" s="25"/>
    </row>
    <row r="75" spans="1:19" ht="19.2" thickBot="1" x14ac:dyDescent="0.3">
      <c r="A75" s="83" t="s">
        <v>20</v>
      </c>
      <c r="B75" s="84"/>
      <c r="C75" s="84"/>
      <c r="D75" s="84"/>
      <c r="E75" s="84"/>
      <c r="F75" s="84"/>
      <c r="G75" s="84"/>
      <c r="H75" s="84"/>
      <c r="I75" s="84"/>
      <c r="J75" s="53"/>
      <c r="K75" s="63">
        <f>K73+K74</f>
        <v>0</v>
      </c>
    </row>
    <row r="76" spans="1:19" x14ac:dyDescent="0.25">
      <c r="B76" s="40"/>
      <c r="C76" s="40"/>
      <c r="D76" s="39"/>
      <c r="E76" s="39"/>
      <c r="F76" s="39"/>
      <c r="G76" s="39"/>
      <c r="H76" s="39"/>
      <c r="I76" s="39"/>
      <c r="J76" s="39"/>
      <c r="K76" s="41"/>
    </row>
  </sheetData>
  <autoFilter ref="A9:K75"/>
  <mergeCells count="18">
    <mergeCell ref="A72:H72"/>
    <mergeCell ref="A73:H73"/>
    <mergeCell ref="I6:J6"/>
    <mergeCell ref="K6:K7"/>
    <mergeCell ref="A75:I75"/>
    <mergeCell ref="A74:H74"/>
    <mergeCell ref="A69:J69"/>
    <mergeCell ref="A70:H70"/>
    <mergeCell ref="A71:H71"/>
    <mergeCell ref="A1:K1"/>
    <mergeCell ref="A2:K2"/>
    <mergeCell ref="A4:K4"/>
    <mergeCell ref="A6:A7"/>
    <mergeCell ref="B6:B7"/>
    <mergeCell ref="C6:C7"/>
    <mergeCell ref="D6:D7"/>
    <mergeCell ref="E6:F6"/>
    <mergeCell ref="G6:H6"/>
  </mergeCells>
  <printOptions horizontalCentered="1"/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2019-09-12T09:42:09Z</dcterms:modified>
</cp:coreProperties>
</file>